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G:\COMUN\SGPRO\DNSM\Publicaciones\Anuario\BoletinAnuario45\Defi\"/>
    </mc:Choice>
  </mc:AlternateContent>
  <xr:revisionPtr revIDLastSave="0" documentId="14_{5ACC35B8-2BFB-4572-B5AE-C0B95D70E845}" xr6:coauthVersionLast="47" xr6:coauthVersionMax="47" xr10:uidLastSave="{00000000-0000-0000-0000-000000000000}"/>
  <bookViews>
    <workbookView xWindow="-120" yWindow="-120" windowWidth="29040" windowHeight="15840" xr2:uid="{00000000-000D-0000-FFFF-FFFF00000000}"/>
  </bookViews>
  <sheets>
    <sheet name="3.1.6.b"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28" i="1" l="1"/>
  <c r="B29" i="1"/>
  <c r="B30" i="1"/>
  <c r="B31" i="1"/>
  <c r="B32" i="1"/>
  <c r="B33" i="1"/>
  <c r="C34" i="1"/>
  <c r="B34" i="1"/>
  <c r="F34" i="1"/>
  <c r="G34" i="1"/>
  <c r="H34" i="1"/>
  <c r="J34" i="1"/>
  <c r="K34" i="1"/>
  <c r="M34" i="1"/>
  <c r="N34" i="1"/>
  <c r="O34" i="1"/>
  <c r="C33" i="1"/>
  <c r="F33" i="1"/>
  <c r="G33" i="1"/>
  <c r="H33" i="1"/>
  <c r="J33" i="1"/>
  <c r="K33" i="1"/>
  <c r="N33" i="1"/>
  <c r="O33" i="1"/>
  <c r="C32" i="1"/>
  <c r="F32" i="1"/>
  <c r="G32" i="1"/>
  <c r="H32" i="1"/>
  <c r="J32" i="1"/>
  <c r="K32" i="1"/>
  <c r="N32" i="1"/>
  <c r="O32" i="1"/>
  <c r="C31" i="1"/>
  <c r="F31" i="1"/>
  <c r="G31" i="1"/>
  <c r="H31" i="1"/>
  <c r="J31" i="1"/>
  <c r="K31" i="1"/>
  <c r="N31" i="1"/>
  <c r="O31" i="1"/>
  <c r="C30" i="1"/>
  <c r="F30" i="1"/>
  <c r="G30" i="1"/>
  <c r="H30" i="1"/>
  <c r="J30" i="1"/>
  <c r="K30" i="1"/>
  <c r="N30" i="1"/>
  <c r="O30" i="1"/>
  <c r="C29" i="1"/>
  <c r="F29" i="1"/>
  <c r="G29" i="1"/>
  <c r="H29" i="1"/>
  <c r="J29" i="1"/>
  <c r="K29" i="1"/>
  <c r="N29" i="1"/>
  <c r="O29" i="1"/>
  <c r="C28" i="1"/>
  <c r="F28" i="1"/>
  <c r="G28" i="1"/>
  <c r="H28" i="1"/>
  <c r="J28" i="1"/>
  <c r="K28" i="1"/>
  <c r="N28" i="1"/>
  <c r="O28" i="1"/>
  <c r="M19" i="1"/>
  <c r="L19" i="1" l="1"/>
  <c r="L34" i="1" s="1"/>
  <c r="E19" i="1"/>
  <c r="E34" i="1" s="1"/>
  <c r="D19" i="1"/>
  <c r="D34" i="1" s="1"/>
  <c r="I19" i="1"/>
  <c r="I34" i="1" s="1"/>
  <c r="D13" i="1"/>
  <c r="D28" i="1" s="1"/>
  <c r="D14" i="1"/>
  <c r="D29" i="1" s="1"/>
  <c r="D15" i="1"/>
  <c r="D30" i="1" s="1"/>
  <c r="D16" i="1"/>
  <c r="D31" i="1" s="1"/>
  <c r="D17" i="1"/>
  <c r="D32" i="1" s="1"/>
  <c r="D18" i="1"/>
  <c r="D33" i="1" s="1"/>
  <c r="M18" i="1"/>
  <c r="M33" i="1" s="1"/>
  <c r="L18" i="1"/>
  <c r="L33" i="1" s="1"/>
  <c r="I18" i="1"/>
  <c r="I33" i="1" s="1"/>
  <c r="E18" i="1"/>
  <c r="E33" i="1" s="1"/>
  <c r="M17" i="1"/>
  <c r="M32" i="1" s="1"/>
  <c r="L17" i="1"/>
  <c r="L32" i="1" s="1"/>
  <c r="I17" i="1"/>
  <c r="I32" i="1" s="1"/>
  <c r="E17" i="1"/>
  <c r="E32" i="1" s="1"/>
  <c r="M16" i="1"/>
  <c r="M31" i="1" s="1"/>
  <c r="L16" i="1"/>
  <c r="L31" i="1" s="1"/>
  <c r="I16" i="1"/>
  <c r="I31" i="1" s="1"/>
  <c r="E16" i="1"/>
  <c r="E31" i="1" s="1"/>
  <c r="M15" i="1"/>
  <c r="M30" i="1" s="1"/>
  <c r="L15" i="1"/>
  <c r="L30" i="1" s="1"/>
  <c r="I15" i="1"/>
  <c r="I30" i="1" s="1"/>
  <c r="E15" i="1"/>
  <c r="E30" i="1" s="1"/>
  <c r="M14" i="1"/>
  <c r="M29" i="1" s="1"/>
  <c r="L14" i="1"/>
  <c r="L29" i="1" s="1"/>
  <c r="I14" i="1"/>
  <c r="I29" i="1" s="1"/>
  <c r="E14" i="1"/>
  <c r="E29" i="1" s="1"/>
  <c r="M13" i="1"/>
  <c r="M28" i="1" s="1"/>
  <c r="L13" i="1"/>
  <c r="L28" i="1" s="1"/>
  <c r="I13" i="1"/>
  <c r="I28" i="1" s="1"/>
  <c r="E13" i="1"/>
  <c r="E28" i="1" s="1"/>
</calcChain>
</file>

<file path=xl/sharedStrings.xml><?xml version="1.0" encoding="utf-8"?>
<sst xmlns="http://schemas.openxmlformats.org/spreadsheetml/2006/main" count="59" uniqueCount="41">
  <si>
    <t>3.1.6.b  INDICADORES DEL SECTOR EXTERNO: BALANZA DE PAGOS (1)</t>
  </si>
  <si>
    <t>Millones de dólares</t>
  </si>
  <si>
    <t>Período</t>
  </si>
  <si>
    <t>RI                  NETA</t>
  </si>
  <si>
    <t>Saldo en cuenta corriente</t>
  </si>
  <si>
    <t xml:space="preserve">BALANZAS </t>
  </si>
  <si>
    <t>EXPORTACIONES DE BIENES Y SERVICIOS</t>
  </si>
  <si>
    <t>IMPORTACIONES DE BIENES Y SERVICIOS</t>
  </si>
  <si>
    <t>Saldo de la deuda</t>
  </si>
  <si>
    <t>P.I.B</t>
  </si>
  <si>
    <t>Bienes (2)(3)</t>
  </si>
  <si>
    <t xml:space="preserve">Servicios </t>
  </si>
  <si>
    <t>Capital y financiera</t>
  </si>
  <si>
    <t>Bienes (1)</t>
  </si>
  <si>
    <t>Servicios</t>
  </si>
  <si>
    <t>TOTAL</t>
  </si>
  <si>
    <t>Bienes (4)</t>
  </si>
  <si>
    <t>Total</t>
  </si>
  <si>
    <t>Privada</t>
  </si>
  <si>
    <t>Pública</t>
  </si>
  <si>
    <t>a</t>
  </si>
  <si>
    <t>b</t>
  </si>
  <si>
    <t>c = f - i</t>
  </si>
  <si>
    <t>d = g - j</t>
  </si>
  <si>
    <t>e</t>
  </si>
  <si>
    <t>f</t>
  </si>
  <si>
    <t>g</t>
  </si>
  <si>
    <t>h = f + g</t>
  </si>
  <si>
    <t>i</t>
  </si>
  <si>
    <t>j</t>
  </si>
  <si>
    <t>k = i + j</t>
  </si>
  <si>
    <t>l = m + n</t>
  </si>
  <si>
    <t>m</t>
  </si>
  <si>
    <t>n</t>
  </si>
  <si>
    <t>o</t>
  </si>
  <si>
    <t>RELACIONES PORCENTUALES CON RESPECTO AL PIB</t>
  </si>
  <si>
    <t>Bienes</t>
  </si>
  <si>
    <t>Bienes  Total</t>
  </si>
  <si>
    <t>Saldo de la deuda (5)</t>
  </si>
  <si>
    <r>
      <t xml:space="preserve">(1) Datos provisionales.
(2) Incluye bienes adquiridos en puerto por medios de transporte.
(3) Incluye comercio no registrado. Ver nota metodológica de balanza de pagos (http://www.bce.fin.ec/docs.php?path=./documentos/Estadisticas/SectorExterno/BalanzaPagos/metodologia.pdf). Esta información se reprocesó desde el primer trimestre de 2012
(4) Incluye importaciones de la Dirección de Bienes Estratégicos.
(5) Conforme la metodología de compilación de Balanza de Pagos, el saldo de la deuda pública incluye  obligaciones por pasivos externos.
</t>
    </r>
    <r>
      <rPr>
        <b/>
        <sz val="12"/>
        <color theme="1"/>
        <rFont val="Calibri"/>
        <family val="2"/>
        <scheme val="minor"/>
      </rPr>
      <t>Fuente:</t>
    </r>
    <r>
      <rPr>
        <sz val="12"/>
        <color theme="1"/>
        <rFont val="Calibri"/>
        <family val="2"/>
        <scheme val="minor"/>
      </rPr>
      <t xml:space="preserve"> Banco Central del Ecuador.</t>
    </r>
  </si>
  <si>
    <t>BOLETÍN ANUARIO No. 45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</si>
</sst>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 #,##0.00_ ;_ * \-#,##0.00_ ;_ * &quot;-&quot;??_ ;_ @_ "/>
    <numFmt numFmtId="164" formatCode="#,##0.0"/>
    <numFmt numFmtId="165" formatCode="_ * #,##0.0_ ;_ * \-#,##0.0_ ;_ * &quot;-&quot;?_ ;_ @_ "/>
    <numFmt numFmtId="166" formatCode="0.0"/>
    <numFmt numFmtId="167" formatCode="0_)"/>
    <numFmt numFmtId="168" formatCode="0.0_)"/>
  </numFmts>
  <fonts count="15" x14ac:knownFonts="1">
    <font>
      <sz val="11"/>
      <color theme="1"/>
      <name val="Calibri"/>
      <family val="2"/>
      <scheme val="minor"/>
    </font>
    <font>
      <sz val="11"/>
      <color theme="1"/>
      <name val="Calibri"/>
      <family val="2"/>
      <scheme val="minor"/>
    </font>
    <font>
      <sz val="11"/>
      <color theme="1"/>
      <name val="Arial"/>
      <family val="2"/>
    </font>
    <font>
      <b/>
      <sz val="16"/>
      <color theme="0"/>
      <name val="Arial"/>
      <family val="2"/>
    </font>
    <font>
      <b/>
      <sz val="14"/>
      <color theme="0"/>
      <name val="Arial"/>
      <family val="2"/>
    </font>
    <font>
      <sz val="14"/>
      <color rgb="FFFFC000"/>
      <name val="Arial"/>
      <family val="2"/>
    </font>
    <font>
      <sz val="10"/>
      <name val="Arial"/>
      <family val="2"/>
    </font>
    <font>
      <b/>
      <sz val="12"/>
      <name val="Calibri"/>
      <family val="2"/>
      <scheme val="minor"/>
    </font>
    <font>
      <b/>
      <sz val="10"/>
      <name val="Calibri"/>
      <family val="2"/>
      <scheme val="minor"/>
    </font>
    <font>
      <sz val="10"/>
      <color theme="4" tint="-0.249977111117893"/>
      <name val="Calibri"/>
      <family val="2"/>
      <scheme val="minor"/>
    </font>
    <font>
      <sz val="12"/>
      <color theme="4" tint="-0.249977111117893"/>
      <name val="Calibri"/>
      <family val="2"/>
      <scheme val="minor"/>
    </font>
    <font>
      <sz val="12"/>
      <name val="Calibri"/>
      <family val="2"/>
      <scheme val="minor"/>
    </font>
    <font>
      <sz val="10"/>
      <name val="Calibri"/>
      <family val="2"/>
      <scheme val="minor"/>
    </font>
    <font>
      <sz val="12"/>
      <color theme="1"/>
      <name val="Calibri"/>
      <family val="2"/>
      <scheme val="minor"/>
    </font>
    <font>
      <b/>
      <sz val="12"/>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43" fontId="1" fillId="0" borderId="0" applyFont="0" applyFill="0" applyBorder="0" applyAlignment="0" applyProtection="0"/>
    <xf numFmtId="0" fontId="6" fillId="0" borderId="0"/>
    <xf numFmtId="9" fontId="1" fillId="0" borderId="0" applyFont="0" applyFill="0" applyBorder="0" applyAlignment="0" applyProtection="0"/>
  </cellStyleXfs>
  <cellXfs count="63">
    <xf numFmtId="0" fontId="0" fillId="0" borderId="0" xfId="0"/>
    <xf numFmtId="0" fontId="2" fillId="2" borderId="0" xfId="0" applyFont="1" applyFill="1" applyAlignment="1">
      <alignment horizontal="left" indent="5"/>
    </xf>
    <xf numFmtId="0" fontId="2" fillId="2" borderId="0" xfId="0" applyFont="1" applyFill="1"/>
    <xf numFmtId="0" fontId="2" fillId="0" borderId="0" xfId="0" applyFont="1" applyFill="1"/>
    <xf numFmtId="0" fontId="3" fillId="2" borderId="0" xfId="0" applyFont="1" applyFill="1" applyAlignment="1">
      <alignment horizontal="left" indent="5"/>
    </xf>
    <xf numFmtId="0" fontId="3" fillId="0" borderId="0" xfId="0" applyFont="1" applyFill="1"/>
    <xf numFmtId="0" fontId="4" fillId="2" borderId="0" xfId="0" applyFont="1" applyFill="1" applyAlignment="1">
      <alignment horizontal="left" indent="5"/>
    </xf>
    <xf numFmtId="0" fontId="4" fillId="0" borderId="0" xfId="0" applyFont="1" applyFill="1"/>
    <xf numFmtId="0" fontId="5" fillId="2" borderId="0" xfId="0" applyFont="1" applyFill="1" applyAlignment="1">
      <alignment horizontal="left" indent="5"/>
    </xf>
    <xf numFmtId="0" fontId="5" fillId="0" borderId="0" xfId="0" applyFont="1" applyFill="1"/>
    <xf numFmtId="43" fontId="9" fillId="0" borderId="0" xfId="1" applyFont="1" applyAlignment="1">
      <alignment vertical="center"/>
    </xf>
    <xf numFmtId="0" fontId="9" fillId="0" borderId="0" xfId="2" applyFont="1" applyAlignment="1">
      <alignment vertical="center"/>
    </xf>
    <xf numFmtId="43" fontId="9" fillId="0" borderId="0" xfId="1" applyFont="1"/>
    <xf numFmtId="0" fontId="9" fillId="0" borderId="0" xfId="2" applyFont="1"/>
    <xf numFmtId="0" fontId="7" fillId="0" borderId="1" xfId="2" applyFont="1" applyFill="1" applyBorder="1" applyAlignment="1">
      <alignment horizontal="center"/>
    </xf>
    <xf numFmtId="0" fontId="8" fillId="0" borderId="1" xfId="2" applyFont="1" applyFill="1" applyBorder="1" applyAlignment="1">
      <alignment horizontal="center"/>
    </xf>
    <xf numFmtId="1" fontId="10" fillId="0" borderId="0" xfId="2" applyNumberFormat="1" applyFont="1" applyFill="1" applyBorder="1" applyAlignment="1" applyProtection="1">
      <alignment horizontal="left"/>
    </xf>
    <xf numFmtId="164" fontId="10" fillId="0" borderId="0" xfId="2" applyNumberFormat="1" applyFont="1" applyFill="1" applyBorder="1" applyProtection="1"/>
    <xf numFmtId="164" fontId="10" fillId="0" borderId="0" xfId="2" applyNumberFormat="1" applyFont="1" applyFill="1" applyBorder="1"/>
    <xf numFmtId="164" fontId="9" fillId="0" borderId="0" xfId="2" applyNumberFormat="1" applyFont="1" applyFill="1" applyBorder="1"/>
    <xf numFmtId="43" fontId="9" fillId="0" borderId="0" xfId="1" applyFont="1" applyFill="1"/>
    <xf numFmtId="0" fontId="9" fillId="0" borderId="0" xfId="2" applyFont="1" applyFill="1"/>
    <xf numFmtId="0" fontId="7" fillId="0" borderId="0" xfId="2" applyFont="1" applyFill="1" applyBorder="1" applyAlignment="1">
      <alignment horizontal="left" vertical="center"/>
    </xf>
    <xf numFmtId="164" fontId="7" fillId="0" borderId="0" xfId="2" applyNumberFormat="1" applyFont="1" applyFill="1" applyBorder="1"/>
    <xf numFmtId="164" fontId="11" fillId="0" borderId="0" xfId="2" applyNumberFormat="1" applyFont="1" applyFill="1" applyBorder="1"/>
    <xf numFmtId="165" fontId="11" fillId="0" borderId="0" xfId="2" applyNumberFormat="1" applyFont="1" applyFill="1" applyBorder="1"/>
    <xf numFmtId="164" fontId="12" fillId="0" borderId="0" xfId="2" applyNumberFormat="1" applyFont="1" applyFill="1" applyBorder="1"/>
    <xf numFmtId="43" fontId="12" fillId="0" borderId="0" xfId="1" applyFont="1" applyFill="1"/>
    <xf numFmtId="0" fontId="12" fillId="0" borderId="0" xfId="2" applyFont="1" applyFill="1"/>
    <xf numFmtId="0" fontId="7" fillId="3" borderId="0" xfId="2" applyFont="1" applyFill="1" applyBorder="1" applyAlignment="1">
      <alignment horizontal="left" vertical="center"/>
    </xf>
    <xf numFmtId="164" fontId="7" fillId="3" borderId="0" xfId="2" applyNumberFormat="1" applyFont="1" applyFill="1" applyBorder="1"/>
    <xf numFmtId="164" fontId="11" fillId="3" borderId="0" xfId="2" applyNumberFormat="1" applyFont="1" applyFill="1" applyBorder="1"/>
    <xf numFmtId="165" fontId="11" fillId="3" borderId="0" xfId="2" applyNumberFormat="1" applyFont="1" applyFill="1" applyBorder="1"/>
    <xf numFmtId="0" fontId="11" fillId="0" borderId="0" xfId="2" applyFont="1" applyFill="1" applyBorder="1"/>
    <xf numFmtId="166" fontId="7" fillId="0" borderId="0" xfId="2" applyNumberFormat="1" applyFont="1" applyFill="1" applyBorder="1"/>
    <xf numFmtId="166" fontId="11" fillId="0" borderId="0" xfId="2" applyNumberFormat="1" applyFont="1" applyFill="1" applyBorder="1"/>
    <xf numFmtId="0" fontId="12" fillId="0" borderId="0" xfId="2" applyFont="1" applyFill="1" applyBorder="1"/>
    <xf numFmtId="167" fontId="11" fillId="0" borderId="0" xfId="2" applyNumberFormat="1" applyFont="1" applyFill="1" applyBorder="1" applyAlignment="1" applyProtection="1">
      <alignment horizontal="left"/>
    </xf>
    <xf numFmtId="168" fontId="11" fillId="0" borderId="0" xfId="2" applyNumberFormat="1" applyFont="1" applyFill="1" applyBorder="1" applyProtection="1"/>
    <xf numFmtId="168" fontId="11" fillId="0" borderId="0" xfId="2" applyNumberFormat="1" applyFont="1" applyFill="1" applyBorder="1" applyAlignment="1" applyProtection="1"/>
    <xf numFmtId="43" fontId="12" fillId="0" borderId="0" xfId="1" applyFont="1" applyFill="1" applyBorder="1"/>
    <xf numFmtId="168" fontId="12" fillId="0" borderId="0" xfId="2" applyNumberFormat="1" applyFont="1" applyFill="1" applyBorder="1"/>
    <xf numFmtId="43" fontId="11" fillId="0" borderId="0" xfId="1" applyFont="1" applyFill="1" applyBorder="1" applyProtection="1"/>
    <xf numFmtId="43" fontId="11" fillId="3" borderId="0" xfId="1" applyFont="1" applyFill="1" applyBorder="1" applyProtection="1"/>
    <xf numFmtId="168" fontId="12" fillId="0" borderId="0" xfId="2" applyNumberFormat="1" applyFont="1" applyFill="1"/>
    <xf numFmtId="0" fontId="0" fillId="0" borderId="2" xfId="0" applyBorder="1"/>
    <xf numFmtId="0" fontId="0" fillId="0" borderId="2" xfId="0" applyFill="1" applyBorder="1"/>
    <xf numFmtId="0" fontId="0" fillId="0" borderId="0" xfId="0" applyFill="1"/>
    <xf numFmtId="0" fontId="13" fillId="0" borderId="0" xfId="0" applyFont="1" applyAlignment="1">
      <alignment vertical="top"/>
    </xf>
    <xf numFmtId="0" fontId="7" fillId="4" borderId="0" xfId="2" applyFont="1" applyFill="1" applyBorder="1" applyAlignment="1">
      <alignment horizontal="left" vertical="center"/>
    </xf>
    <xf numFmtId="164" fontId="7" fillId="4" borderId="0" xfId="2" applyNumberFormat="1" applyFont="1" applyFill="1" applyBorder="1"/>
    <xf numFmtId="164" fontId="11" fillId="4" borderId="0" xfId="2" applyNumberFormat="1" applyFont="1" applyFill="1" applyBorder="1"/>
    <xf numFmtId="165" fontId="11" fillId="4" borderId="0" xfId="2" applyNumberFormat="1" applyFont="1" applyFill="1" applyBorder="1"/>
    <xf numFmtId="43" fontId="11" fillId="4" borderId="0" xfId="1" applyFont="1" applyFill="1" applyBorder="1" applyProtection="1"/>
    <xf numFmtId="0" fontId="11" fillId="4" borderId="0" xfId="2" applyFont="1" applyFill="1" applyBorder="1"/>
    <xf numFmtId="0" fontId="12" fillId="4" borderId="0" xfId="2" applyFont="1" applyFill="1"/>
    <xf numFmtId="43" fontId="12" fillId="4" borderId="0" xfId="1" applyFont="1" applyFill="1"/>
    <xf numFmtId="9" fontId="12" fillId="0" borderId="0" xfId="3" applyFont="1" applyFill="1" applyBorder="1"/>
    <xf numFmtId="37" fontId="8" fillId="0" borderId="1" xfId="2" applyNumberFormat="1" applyFont="1" applyFill="1" applyBorder="1" applyAlignment="1" applyProtection="1">
      <alignment horizontal="center" vertical="center"/>
    </xf>
    <xf numFmtId="37" fontId="7" fillId="0" borderId="1" xfId="2" applyNumberFormat="1" applyFont="1" applyFill="1" applyBorder="1" applyAlignment="1" applyProtection="1">
      <alignment horizontal="center" vertical="center" wrapText="1"/>
    </xf>
    <xf numFmtId="37" fontId="7" fillId="0" borderId="1" xfId="2" applyNumberFormat="1" applyFont="1" applyFill="1" applyBorder="1" applyAlignment="1" applyProtection="1">
      <alignment horizontal="center" vertical="center"/>
    </xf>
    <xf numFmtId="37" fontId="7" fillId="0" borderId="0" xfId="2" applyNumberFormat="1" applyFont="1" applyFill="1" applyAlignment="1" applyProtection="1">
      <alignment horizontal="center"/>
    </xf>
    <xf numFmtId="0" fontId="13" fillId="0" borderId="0" xfId="0" applyFont="1" applyAlignment="1">
      <alignment horizontal="justify" vertical="top" wrapText="1"/>
    </xf>
  </cellXfs>
  <cellStyles count="4">
    <cellStyle name="Millares" xfId="1" builtinId="3"/>
    <cellStyle name="Normal" xfId="0" builtinId="0"/>
    <cellStyle name="Normal 3" xfId="2" xr:uid="{00000000-0005-0000-0000-000002000000}"/>
    <cellStyle name="Porcentaje"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https://contenido.bce.fin.ec/documentos/PublicacionesNotas/Catalogo/Anuario/Anuario45/IndiceAnuario45.htm" TargetMode="External"/><Relationship Id="rId1" Type="http://schemas.openxmlformats.org/officeDocument/2006/relationships/image" Target="../media/image1.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12</xdr:col>
      <xdr:colOff>799128</xdr:colOff>
      <xdr:row>0</xdr:row>
      <xdr:rowOff>142876</xdr:rowOff>
    </xdr:from>
    <xdr:to>
      <xdr:col>15</xdr:col>
      <xdr:colOff>907265</xdr:colOff>
      <xdr:row>5</xdr:row>
      <xdr:rowOff>83343</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43441" y="142876"/>
          <a:ext cx="3037074" cy="1059655"/>
        </a:xfrm>
        <a:prstGeom prst="rect">
          <a:avLst/>
        </a:prstGeom>
      </xdr:spPr>
    </xdr:pic>
    <xdr:clientData/>
  </xdr:twoCellAnchor>
  <xdr:twoCellAnchor editAs="oneCell">
    <xdr:from>
      <xdr:col>0</xdr:col>
      <xdr:colOff>447675</xdr:colOff>
      <xdr:row>4</xdr:row>
      <xdr:rowOff>65248</xdr:rowOff>
    </xdr:from>
    <xdr:to>
      <xdr:col>0</xdr:col>
      <xdr:colOff>798905</xdr:colOff>
      <xdr:row>5</xdr:row>
      <xdr:rowOff>96932</xdr:rowOff>
    </xdr:to>
    <xdr:pic>
      <xdr:nvPicPr>
        <xdr:cNvPr id="3" name="Imagen 2">
          <a:hlinkClick xmlns:r="http://schemas.openxmlformats.org/officeDocument/2006/relationships" r:id="rId2" tooltip="Índice"/>
          <a:extLst>
            <a:ext uri="{FF2B5EF4-FFF2-40B4-BE49-F238E27FC236}">
              <a16:creationId xmlns:a16="http://schemas.microsoft.com/office/drawing/2014/main" id="{00000000-0008-0000-0000-00000300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12754" b="11919"/>
        <a:stretch/>
      </xdr:blipFill>
      <xdr:spPr>
        <a:xfrm>
          <a:off x="447675" y="958217"/>
          <a:ext cx="351230" cy="257903"/>
        </a:xfrm>
        <a:prstGeom prst="rect">
          <a:avLst/>
        </a:prstGeom>
      </xdr:spPr>
    </xdr:pic>
    <xdr:clientData/>
  </xdr:twoCellAnchor>
  <xdr:twoCellAnchor editAs="oneCell">
    <xdr:from>
      <xdr:col>0</xdr:col>
      <xdr:colOff>0</xdr:colOff>
      <xdr:row>0</xdr:row>
      <xdr:rowOff>0</xdr:rowOff>
    </xdr:from>
    <xdr:to>
      <xdr:col>0</xdr:col>
      <xdr:colOff>232675</xdr:colOff>
      <xdr:row>5</xdr:row>
      <xdr:rowOff>176812</xdr:rowOff>
    </xdr:to>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0" y="0"/>
          <a:ext cx="232675" cy="13007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X37"/>
  <sheetViews>
    <sheetView showGridLines="0" tabSelected="1" zoomScale="80" zoomScaleNormal="80" workbookViewId="0">
      <selection activeCell="A7" sqref="A7:A11"/>
    </sheetView>
  </sheetViews>
  <sheetFormatPr baseColWidth="10" defaultRowHeight="15" x14ac:dyDescent="0.25"/>
  <cols>
    <col min="1" max="1" width="13.5703125" customWidth="1"/>
    <col min="2" max="16" width="14.7109375" style="47" customWidth="1"/>
    <col min="17" max="16384" width="11.42578125" style="47"/>
  </cols>
  <sheetData>
    <row r="1" spans="1:31" s="3" customFormat="1" ht="14.25" x14ac:dyDescent="0.2">
      <c r="A1" s="1"/>
      <c r="B1" s="2"/>
      <c r="C1" s="2"/>
      <c r="D1" s="2"/>
      <c r="E1" s="2"/>
      <c r="F1" s="2"/>
      <c r="G1" s="2"/>
      <c r="H1" s="2"/>
      <c r="I1" s="2"/>
      <c r="J1" s="2"/>
      <c r="K1" s="2"/>
      <c r="L1" s="2"/>
      <c r="M1" s="2"/>
      <c r="N1" s="2"/>
      <c r="O1" s="2"/>
      <c r="P1" s="2"/>
    </row>
    <row r="2" spans="1:31" s="5" customFormat="1" ht="20.25" x14ac:dyDescent="0.3">
      <c r="A2" s="4" t="s">
        <v>40</v>
      </c>
      <c r="B2" s="2"/>
      <c r="C2" s="2"/>
      <c r="D2" s="2"/>
      <c r="E2" s="2"/>
      <c r="F2" s="2"/>
      <c r="G2" s="2"/>
      <c r="H2" s="2"/>
      <c r="I2" s="2"/>
      <c r="J2" s="2"/>
      <c r="K2" s="2"/>
      <c r="L2" s="2"/>
      <c r="M2" s="2"/>
      <c r="N2" s="2"/>
      <c r="O2" s="2"/>
      <c r="P2" s="2"/>
    </row>
    <row r="3" spans="1:31" s="7" customFormat="1" ht="18" x14ac:dyDescent="0.25">
      <c r="A3" s="6" t="s">
        <v>0</v>
      </c>
      <c r="B3" s="2"/>
      <c r="C3" s="2"/>
      <c r="D3" s="2"/>
      <c r="E3" s="2"/>
      <c r="F3" s="2"/>
      <c r="G3" s="2"/>
      <c r="H3" s="2"/>
      <c r="I3" s="2"/>
      <c r="J3" s="2"/>
      <c r="K3" s="2"/>
      <c r="L3" s="2"/>
      <c r="M3" s="2"/>
      <c r="N3" s="2"/>
      <c r="O3" s="2"/>
      <c r="P3" s="2"/>
    </row>
    <row r="4" spans="1:31" s="9" customFormat="1" ht="18" x14ac:dyDescent="0.25">
      <c r="A4" s="8" t="s">
        <v>1</v>
      </c>
      <c r="B4" s="2"/>
      <c r="C4" s="2"/>
      <c r="D4" s="2"/>
      <c r="E4" s="2"/>
      <c r="F4" s="2"/>
      <c r="G4" s="2"/>
      <c r="H4" s="2"/>
      <c r="I4" s="2"/>
      <c r="J4" s="2"/>
      <c r="K4" s="2"/>
      <c r="L4" s="2"/>
      <c r="M4" s="2"/>
      <c r="N4" s="2"/>
      <c r="O4" s="2"/>
      <c r="P4" s="2"/>
    </row>
    <row r="5" spans="1:31" s="9" customFormat="1" ht="18" x14ac:dyDescent="0.25">
      <c r="A5" s="8"/>
      <c r="B5" s="2"/>
      <c r="C5" s="2"/>
      <c r="D5" s="2"/>
      <c r="E5" s="2"/>
      <c r="F5" s="2"/>
      <c r="G5" s="2"/>
      <c r="H5" s="2"/>
      <c r="I5" s="2"/>
      <c r="J5" s="2"/>
      <c r="K5" s="2"/>
      <c r="L5" s="2"/>
      <c r="M5" s="2"/>
      <c r="N5" s="2"/>
      <c r="O5" s="2"/>
      <c r="P5" s="2"/>
    </row>
    <row r="6" spans="1:31" s="3" customFormat="1" ht="14.25" x14ac:dyDescent="0.2">
      <c r="A6" s="1"/>
      <c r="B6" s="2"/>
      <c r="C6" s="2"/>
      <c r="D6" s="2"/>
      <c r="E6" s="2"/>
      <c r="F6" s="2"/>
      <c r="G6" s="2"/>
      <c r="H6" s="2"/>
      <c r="I6" s="2"/>
      <c r="J6" s="2"/>
      <c r="K6" s="2"/>
      <c r="L6" s="2"/>
      <c r="M6" s="2"/>
      <c r="N6" s="2"/>
      <c r="O6" s="2"/>
      <c r="P6" s="2"/>
    </row>
    <row r="7" spans="1:31" s="11" customFormat="1" ht="21.75" customHeight="1" x14ac:dyDescent="0.25">
      <c r="A7" s="60" t="s">
        <v>2</v>
      </c>
      <c r="B7" s="59" t="s">
        <v>3</v>
      </c>
      <c r="C7" s="59" t="s">
        <v>4</v>
      </c>
      <c r="D7" s="60" t="s">
        <v>5</v>
      </c>
      <c r="E7" s="60"/>
      <c r="F7" s="60"/>
      <c r="G7" s="60" t="s">
        <v>6</v>
      </c>
      <c r="H7" s="60"/>
      <c r="I7" s="60"/>
      <c r="J7" s="60" t="s">
        <v>7</v>
      </c>
      <c r="K7" s="60"/>
      <c r="L7" s="60"/>
      <c r="M7" s="60" t="s">
        <v>38</v>
      </c>
      <c r="N7" s="60"/>
      <c r="O7" s="60"/>
      <c r="P7" s="58" t="s">
        <v>9</v>
      </c>
      <c r="Q7" s="10"/>
      <c r="R7" s="10"/>
      <c r="S7" s="10"/>
      <c r="T7" s="10"/>
      <c r="U7" s="10"/>
      <c r="V7" s="10"/>
      <c r="W7" s="10"/>
      <c r="X7" s="10"/>
      <c r="Y7" s="10"/>
      <c r="Z7" s="10"/>
      <c r="AA7" s="10"/>
      <c r="AB7" s="10"/>
      <c r="AC7" s="10"/>
      <c r="AD7" s="10"/>
      <c r="AE7" s="10"/>
    </row>
    <row r="8" spans="1:31" s="11" customFormat="1" ht="18" customHeight="1" x14ac:dyDescent="0.25">
      <c r="A8" s="60"/>
      <c r="B8" s="59"/>
      <c r="C8" s="59"/>
      <c r="D8" s="59" t="s">
        <v>10</v>
      </c>
      <c r="E8" s="60" t="s">
        <v>11</v>
      </c>
      <c r="F8" s="59" t="s">
        <v>12</v>
      </c>
      <c r="G8" s="59" t="s">
        <v>13</v>
      </c>
      <c r="H8" s="60" t="s">
        <v>14</v>
      </c>
      <c r="I8" s="60" t="s">
        <v>15</v>
      </c>
      <c r="J8" s="60" t="s">
        <v>16</v>
      </c>
      <c r="K8" s="60" t="s">
        <v>11</v>
      </c>
      <c r="L8" s="60" t="s">
        <v>15</v>
      </c>
      <c r="M8" s="60" t="s">
        <v>17</v>
      </c>
      <c r="N8" s="60" t="s">
        <v>18</v>
      </c>
      <c r="O8" s="60" t="s">
        <v>19</v>
      </c>
      <c r="P8" s="58"/>
      <c r="Q8" s="10"/>
      <c r="R8" s="10"/>
      <c r="S8" s="10"/>
      <c r="T8" s="10"/>
      <c r="U8" s="10"/>
      <c r="V8" s="10"/>
      <c r="W8" s="10"/>
      <c r="X8" s="10"/>
      <c r="Y8" s="10"/>
      <c r="Z8" s="10"/>
      <c r="AA8" s="10"/>
      <c r="AB8" s="10"/>
      <c r="AC8" s="10"/>
      <c r="AD8" s="10"/>
      <c r="AE8" s="10"/>
    </row>
    <row r="9" spans="1:31" s="13" customFormat="1" ht="12.75" customHeight="1" x14ac:dyDescent="0.2">
      <c r="A9" s="60"/>
      <c r="B9" s="59"/>
      <c r="C9" s="59"/>
      <c r="D9" s="59"/>
      <c r="E9" s="60"/>
      <c r="F9" s="59"/>
      <c r="G9" s="59"/>
      <c r="H9" s="60"/>
      <c r="I9" s="60"/>
      <c r="J9" s="60"/>
      <c r="K9" s="60"/>
      <c r="L9" s="60"/>
      <c r="M9" s="60"/>
      <c r="N9" s="60"/>
      <c r="O9" s="60"/>
      <c r="P9" s="58"/>
      <c r="Q9" s="12"/>
      <c r="R9" s="12"/>
      <c r="S9" s="12"/>
      <c r="T9" s="12"/>
      <c r="U9" s="12"/>
      <c r="V9" s="12"/>
      <c r="W9" s="12"/>
      <c r="X9" s="12"/>
      <c r="Y9" s="12"/>
      <c r="Z9" s="12"/>
      <c r="AA9" s="12"/>
      <c r="AB9" s="12"/>
      <c r="AC9" s="12"/>
      <c r="AD9" s="12"/>
      <c r="AE9" s="12"/>
    </row>
    <row r="10" spans="1:31" s="13" customFormat="1" ht="12.75" customHeight="1" x14ac:dyDescent="0.2">
      <c r="A10" s="60"/>
      <c r="B10" s="59"/>
      <c r="C10" s="59"/>
      <c r="D10" s="59"/>
      <c r="E10" s="60"/>
      <c r="F10" s="59"/>
      <c r="G10" s="59"/>
      <c r="H10" s="60"/>
      <c r="I10" s="60"/>
      <c r="J10" s="60"/>
      <c r="K10" s="60"/>
      <c r="L10" s="60"/>
      <c r="M10" s="60"/>
      <c r="N10" s="60"/>
      <c r="O10" s="60"/>
      <c r="P10" s="58"/>
      <c r="Q10" s="12"/>
      <c r="R10" s="12"/>
      <c r="S10" s="12"/>
      <c r="T10" s="12"/>
      <c r="U10" s="12"/>
      <c r="V10" s="12"/>
      <c r="W10" s="12"/>
      <c r="X10" s="12"/>
      <c r="Y10" s="12"/>
      <c r="Z10" s="12"/>
      <c r="AA10" s="12"/>
      <c r="AB10" s="12"/>
      <c r="AC10" s="12"/>
      <c r="AD10" s="12"/>
      <c r="AE10" s="12"/>
    </row>
    <row r="11" spans="1:31" s="13" customFormat="1" ht="15.75" x14ac:dyDescent="0.25">
      <c r="A11" s="60"/>
      <c r="B11" s="14" t="s">
        <v>20</v>
      </c>
      <c r="C11" s="14" t="s">
        <v>21</v>
      </c>
      <c r="D11" s="14" t="s">
        <v>22</v>
      </c>
      <c r="E11" s="14" t="s">
        <v>23</v>
      </c>
      <c r="F11" s="14" t="s">
        <v>24</v>
      </c>
      <c r="G11" s="14" t="s">
        <v>25</v>
      </c>
      <c r="H11" s="14" t="s">
        <v>26</v>
      </c>
      <c r="I11" s="14" t="s">
        <v>27</v>
      </c>
      <c r="J11" s="14" t="s">
        <v>28</v>
      </c>
      <c r="K11" s="14" t="s">
        <v>29</v>
      </c>
      <c r="L11" s="14" t="s">
        <v>30</v>
      </c>
      <c r="M11" s="14" t="s">
        <v>31</v>
      </c>
      <c r="N11" s="14" t="s">
        <v>32</v>
      </c>
      <c r="O11" s="14" t="s">
        <v>33</v>
      </c>
      <c r="P11" s="15" t="s">
        <v>34</v>
      </c>
      <c r="Q11" s="12"/>
      <c r="R11" s="12"/>
      <c r="S11" s="12"/>
      <c r="T11" s="12"/>
      <c r="U11" s="12"/>
      <c r="V11" s="12"/>
      <c r="W11" s="12"/>
      <c r="X11" s="12"/>
      <c r="Y11" s="12"/>
      <c r="Z11" s="12"/>
      <c r="AA11" s="12"/>
      <c r="AB11" s="12"/>
      <c r="AC11" s="12"/>
      <c r="AD11" s="12"/>
      <c r="AE11" s="12"/>
    </row>
    <row r="12" spans="1:31" s="21" customFormat="1" ht="15.75" x14ac:dyDescent="0.25">
      <c r="A12" s="16"/>
      <c r="B12" s="17"/>
      <c r="C12" s="17"/>
      <c r="D12" s="18"/>
      <c r="E12" s="18"/>
      <c r="F12" s="17"/>
      <c r="G12" s="18"/>
      <c r="H12" s="18"/>
      <c r="I12" s="18"/>
      <c r="J12" s="18"/>
      <c r="K12" s="18"/>
      <c r="L12" s="18"/>
      <c r="M12" s="18"/>
      <c r="N12" s="18"/>
      <c r="O12" s="18"/>
      <c r="P12" s="19"/>
      <c r="Q12" s="20"/>
      <c r="R12" s="20"/>
      <c r="S12" s="20"/>
      <c r="T12" s="20"/>
      <c r="U12" s="20"/>
      <c r="V12" s="20"/>
      <c r="W12" s="20"/>
      <c r="X12" s="20"/>
      <c r="Y12" s="20"/>
      <c r="Z12" s="20"/>
      <c r="AA12" s="20"/>
      <c r="AB12" s="20"/>
      <c r="AC12" s="20"/>
      <c r="AD12" s="20"/>
      <c r="AE12" s="20"/>
    </row>
    <row r="13" spans="1:31" s="28" customFormat="1" ht="15.75" x14ac:dyDescent="0.25">
      <c r="A13" s="22">
        <v>2016</v>
      </c>
      <c r="B13" s="23">
        <v>4218.0534143891</v>
      </c>
      <c r="C13" s="24">
        <v>1094.2658751132642</v>
      </c>
      <c r="D13" s="24">
        <f t="shared" ref="D13:E19" si="0">+G13-J13</f>
        <v>1552.8117706469893</v>
      </c>
      <c r="E13" s="24">
        <f t="shared" si="0"/>
        <v>-977.90722187100164</v>
      </c>
      <c r="F13" s="24">
        <v>95.929803365038424</v>
      </c>
      <c r="G13" s="24">
        <v>17413.375499081078</v>
      </c>
      <c r="H13" s="24">
        <v>2675.5205841592742</v>
      </c>
      <c r="I13" s="24">
        <f t="shared" ref="I13:I19" si="1">+H13+G13</f>
        <v>20088.896083240354</v>
      </c>
      <c r="J13" s="24">
        <v>15860.563728434088</v>
      </c>
      <c r="K13" s="24">
        <v>3653.4278060302759</v>
      </c>
      <c r="L13" s="24">
        <f t="shared" ref="L13:L19" si="2">+K13+J13</f>
        <v>19513.991534464363</v>
      </c>
      <c r="M13" s="24">
        <f t="shared" ref="M13:M19" si="3">+N13+O13</f>
        <v>34547.788461874996</v>
      </c>
      <c r="N13" s="24">
        <v>8867.8594618749994</v>
      </c>
      <c r="O13" s="25">
        <v>25679.929</v>
      </c>
      <c r="P13" s="24">
        <v>99937.695999999996</v>
      </c>
      <c r="Q13" s="26"/>
      <c r="R13" s="26"/>
      <c r="S13" s="26"/>
      <c r="T13" s="26"/>
      <c r="U13" s="26"/>
      <c r="V13" s="26"/>
      <c r="W13" s="26"/>
      <c r="X13" s="26"/>
      <c r="Y13" s="26"/>
      <c r="Z13" s="27"/>
      <c r="AA13" s="27"/>
      <c r="AB13" s="27"/>
      <c r="AC13" s="27"/>
      <c r="AD13" s="27"/>
      <c r="AE13" s="27"/>
    </row>
    <row r="14" spans="1:31" s="28" customFormat="1" ht="15.75" x14ac:dyDescent="0.25">
      <c r="A14" s="29">
        <v>2017</v>
      </c>
      <c r="B14" s="30">
        <v>2006.8109677999998</v>
      </c>
      <c r="C14" s="31">
        <v>-183.81514803712071</v>
      </c>
      <c r="D14" s="31">
        <f t="shared" si="0"/>
        <v>253.87793765245806</v>
      </c>
      <c r="E14" s="31">
        <f t="shared" si="0"/>
        <v>-747.17913493734386</v>
      </c>
      <c r="F14" s="31">
        <v>-324.73836535001584</v>
      </c>
      <c r="G14" s="31">
        <v>19549.069027426394</v>
      </c>
      <c r="H14" s="31">
        <v>2979.1225618439162</v>
      </c>
      <c r="I14" s="31">
        <f t="shared" si="1"/>
        <v>22528.191589270311</v>
      </c>
      <c r="J14" s="31">
        <v>19295.191089773936</v>
      </c>
      <c r="K14" s="31">
        <v>3726.30169678126</v>
      </c>
      <c r="L14" s="31">
        <f t="shared" si="2"/>
        <v>23021.492786555194</v>
      </c>
      <c r="M14" s="31">
        <f t="shared" si="3"/>
        <v>40290.600009857997</v>
      </c>
      <c r="N14" s="31">
        <v>8540.4920098579969</v>
      </c>
      <c r="O14" s="32">
        <v>31750.108</v>
      </c>
      <c r="P14" s="31">
        <v>104295.86199999999</v>
      </c>
      <c r="Q14" s="27"/>
      <c r="R14" s="27"/>
      <c r="S14" s="27"/>
      <c r="T14" s="27"/>
      <c r="U14" s="27"/>
      <c r="V14" s="27"/>
      <c r="W14" s="27"/>
      <c r="X14" s="27"/>
      <c r="Y14" s="27"/>
      <c r="Z14" s="27"/>
      <c r="AA14" s="27"/>
      <c r="AB14" s="27"/>
      <c r="AC14" s="27"/>
      <c r="AD14" s="27"/>
      <c r="AE14" s="27"/>
    </row>
    <row r="15" spans="1:31" s="28" customFormat="1" ht="15.75" x14ac:dyDescent="0.25">
      <c r="A15" s="22">
        <v>2018</v>
      </c>
      <c r="B15" s="23">
        <v>2159.7348876185197</v>
      </c>
      <c r="C15" s="24">
        <v>-1309.5222671537701</v>
      </c>
      <c r="D15" s="24">
        <f t="shared" si="0"/>
        <v>-203.25901083356803</v>
      </c>
      <c r="E15" s="24">
        <f t="shared" si="0"/>
        <v>-686.7534810534421</v>
      </c>
      <c r="F15" s="24">
        <v>-1878.9778823286115</v>
      </c>
      <c r="G15" s="24">
        <v>22157.179400284087</v>
      </c>
      <c r="H15" s="24">
        <v>3248.9508445150955</v>
      </c>
      <c r="I15" s="24">
        <f t="shared" si="1"/>
        <v>25406.130244799184</v>
      </c>
      <c r="J15" s="24">
        <v>22360.438411117655</v>
      </c>
      <c r="K15" s="24">
        <v>3935.7043255685376</v>
      </c>
      <c r="L15" s="24">
        <f t="shared" si="2"/>
        <v>26296.142736686194</v>
      </c>
      <c r="M15" s="24">
        <f t="shared" si="3"/>
        <v>41227.516864632991</v>
      </c>
      <c r="N15" s="24">
        <v>8497.4148646329941</v>
      </c>
      <c r="O15" s="25">
        <v>32730.101999999999</v>
      </c>
      <c r="P15" s="24">
        <v>107562.008</v>
      </c>
      <c r="Q15" s="27"/>
      <c r="R15" s="27"/>
      <c r="S15" s="27"/>
      <c r="T15" s="27"/>
      <c r="U15" s="27"/>
      <c r="V15" s="27"/>
      <c r="W15" s="27"/>
      <c r="X15" s="27"/>
      <c r="Y15" s="27"/>
      <c r="Z15" s="27"/>
      <c r="AA15" s="27"/>
      <c r="AB15" s="27"/>
      <c r="AC15" s="27"/>
      <c r="AD15" s="27"/>
      <c r="AE15" s="27"/>
    </row>
    <row r="16" spans="1:31" s="28" customFormat="1" ht="15.75" x14ac:dyDescent="0.25">
      <c r="A16" s="29">
        <v>2019</v>
      </c>
      <c r="B16" s="30">
        <v>2934.4572755999998</v>
      </c>
      <c r="C16" s="31">
        <v>-153.45384253585803</v>
      </c>
      <c r="D16" s="31">
        <f t="shared" si="0"/>
        <v>1027.2293874648822</v>
      </c>
      <c r="E16" s="31">
        <f t="shared" si="0"/>
        <v>-890.92024380016983</v>
      </c>
      <c r="F16" s="31">
        <v>132.91976071511755</v>
      </c>
      <c r="G16" s="31">
        <v>22773.84943584404</v>
      </c>
      <c r="H16" s="31">
        <v>3251.9419857647613</v>
      </c>
      <c r="I16" s="31">
        <f t="shared" si="1"/>
        <v>26025.791421608803</v>
      </c>
      <c r="J16" s="31">
        <v>21746.620048379158</v>
      </c>
      <c r="K16" s="31">
        <v>4142.8622295649311</v>
      </c>
      <c r="L16" s="31">
        <f t="shared" si="2"/>
        <v>25889.482277944087</v>
      </c>
      <c r="M16" s="31">
        <f t="shared" si="3"/>
        <v>48512.209022050993</v>
      </c>
      <c r="N16" s="31">
        <v>11187.160022050992</v>
      </c>
      <c r="O16" s="32">
        <v>37325.048999999999</v>
      </c>
      <c r="P16" s="31">
        <v>108108.00900000001</v>
      </c>
      <c r="Q16" s="27"/>
      <c r="R16" s="27"/>
      <c r="S16" s="27"/>
      <c r="T16" s="27"/>
      <c r="U16" s="27"/>
      <c r="V16" s="27"/>
      <c r="W16" s="27"/>
      <c r="X16" s="27"/>
      <c r="Y16" s="27"/>
      <c r="Z16" s="27"/>
      <c r="AA16" s="27"/>
      <c r="AB16" s="27"/>
      <c r="AC16" s="27"/>
      <c r="AD16" s="27"/>
      <c r="AE16" s="27"/>
    </row>
    <row r="17" spans="1:102" s="28" customFormat="1" ht="15.75" x14ac:dyDescent="0.25">
      <c r="A17" s="22">
        <v>2020</v>
      </c>
      <c r="B17" s="23">
        <v>7133.4622586000005</v>
      </c>
      <c r="C17" s="24">
        <v>2870.2488370307919</v>
      </c>
      <c r="D17" s="24">
        <f t="shared" si="0"/>
        <v>3499.2941193780571</v>
      </c>
      <c r="E17" s="24">
        <f t="shared" si="0"/>
        <v>-976.7089028394912</v>
      </c>
      <c r="F17" s="24">
        <v>6675.9831424415661</v>
      </c>
      <c r="G17" s="24">
        <v>20591.14834758285</v>
      </c>
      <c r="H17" s="24">
        <v>1808.6359684145245</v>
      </c>
      <c r="I17" s="24">
        <f t="shared" si="1"/>
        <v>22399.784315997375</v>
      </c>
      <c r="J17" s="24">
        <v>17091.854228204793</v>
      </c>
      <c r="K17" s="24">
        <v>2785.3448712540157</v>
      </c>
      <c r="L17" s="24">
        <f t="shared" si="2"/>
        <v>19877.199099458809</v>
      </c>
      <c r="M17" s="24">
        <f t="shared" si="3"/>
        <v>56952.755707589997</v>
      </c>
      <c r="N17" s="24">
        <v>11583.639707589991</v>
      </c>
      <c r="O17" s="25">
        <v>45369.116000000002</v>
      </c>
      <c r="P17" s="24">
        <v>99291.123999999996</v>
      </c>
      <c r="Q17" s="27"/>
      <c r="R17" s="27"/>
      <c r="S17" s="27"/>
      <c r="T17" s="27"/>
      <c r="U17" s="27"/>
      <c r="V17" s="27"/>
      <c r="W17" s="27"/>
      <c r="X17" s="27"/>
      <c r="Y17" s="27"/>
      <c r="Z17" s="27"/>
      <c r="AA17" s="27"/>
      <c r="AB17" s="27"/>
      <c r="AC17" s="27"/>
      <c r="AD17" s="27"/>
      <c r="AE17" s="27"/>
    </row>
    <row r="18" spans="1:102" s="28" customFormat="1" ht="15.75" x14ac:dyDescent="0.25">
      <c r="A18" s="29">
        <v>2021</v>
      </c>
      <c r="B18" s="30">
        <v>7897.9466327</v>
      </c>
      <c r="C18" s="31">
        <v>3376.9760949091346</v>
      </c>
      <c r="D18" s="31">
        <f t="shared" si="0"/>
        <v>3260.9838439964115</v>
      </c>
      <c r="E18" s="31">
        <f t="shared" si="0"/>
        <v>-2077.0247833817339</v>
      </c>
      <c r="F18" s="31">
        <v>3573.8767847883851</v>
      </c>
      <c r="G18" s="31">
        <v>27235.945642104554</v>
      </c>
      <c r="H18" s="31">
        <v>2085.9093703230337</v>
      </c>
      <c r="I18" s="31">
        <f t="shared" si="1"/>
        <v>29321.855012427586</v>
      </c>
      <c r="J18" s="31">
        <v>23974.961798108143</v>
      </c>
      <c r="K18" s="31">
        <v>4162.9341537047676</v>
      </c>
      <c r="L18" s="31">
        <f t="shared" si="2"/>
        <v>28137.895951812912</v>
      </c>
      <c r="M18" s="31">
        <f t="shared" si="3"/>
        <v>58996.526950381987</v>
      </c>
      <c r="N18" s="31">
        <v>11125.61395038199</v>
      </c>
      <c r="O18" s="32">
        <v>47870.913</v>
      </c>
      <c r="P18" s="31">
        <v>106165.86599999999</v>
      </c>
      <c r="Q18" s="27"/>
      <c r="R18" s="27"/>
      <c r="S18" s="27"/>
      <c r="T18" s="27"/>
      <c r="U18" s="27"/>
      <c r="V18" s="27"/>
      <c r="W18" s="27"/>
      <c r="X18" s="27"/>
      <c r="Y18" s="27"/>
      <c r="Z18" s="27"/>
      <c r="AA18" s="27"/>
      <c r="AB18" s="27"/>
      <c r="AC18" s="27"/>
      <c r="AD18" s="27"/>
      <c r="AE18" s="27"/>
    </row>
    <row r="19" spans="1:102" s="55" customFormat="1" ht="15.75" x14ac:dyDescent="0.25">
      <c r="A19" s="49">
        <v>2022</v>
      </c>
      <c r="B19" s="50">
        <v>8459.4741477600001</v>
      </c>
      <c r="C19" s="51">
        <v>2711.4006024379437</v>
      </c>
      <c r="D19" s="51">
        <f t="shared" si="0"/>
        <v>2962.0372762146399</v>
      </c>
      <c r="E19" s="51">
        <f t="shared" si="0"/>
        <v>-2651.4031124265598</v>
      </c>
      <c r="F19" s="51">
        <v>3131.1948752900121</v>
      </c>
      <c r="G19" s="51">
        <v>33451.125109320448</v>
      </c>
      <c r="H19" s="51">
        <v>2886.426797910774</v>
      </c>
      <c r="I19" s="51">
        <f t="shared" si="1"/>
        <v>36337.551907231224</v>
      </c>
      <c r="J19" s="51">
        <v>30489.087833105808</v>
      </c>
      <c r="K19" s="51">
        <v>5537.8299103373338</v>
      </c>
      <c r="L19" s="24">
        <f t="shared" si="2"/>
        <v>36026.91774344314</v>
      </c>
      <c r="M19" s="24">
        <f t="shared" si="3"/>
        <v>60799.183038919997</v>
      </c>
      <c r="N19" s="51">
        <v>11186.735038920002</v>
      </c>
      <c r="O19" s="52">
        <v>49612.447999999997</v>
      </c>
      <c r="P19" s="51">
        <v>115049.476</v>
      </c>
      <c r="Q19" s="56"/>
      <c r="R19" s="56"/>
      <c r="S19" s="56"/>
      <c r="T19" s="56"/>
      <c r="U19" s="56"/>
      <c r="V19" s="56"/>
      <c r="W19" s="56"/>
      <c r="X19" s="56"/>
      <c r="Y19" s="56"/>
      <c r="Z19" s="56"/>
      <c r="AA19" s="56"/>
      <c r="AB19" s="56"/>
      <c r="AC19" s="56"/>
      <c r="AD19" s="56"/>
      <c r="AE19" s="56"/>
    </row>
    <row r="20" spans="1:102" s="28" customFormat="1" ht="15.75" x14ac:dyDescent="0.25">
      <c r="A20" s="33"/>
      <c r="B20" s="33"/>
      <c r="C20" s="23"/>
      <c r="D20" s="23"/>
      <c r="E20" s="34"/>
      <c r="F20" s="35"/>
      <c r="G20" s="35"/>
      <c r="H20" s="35"/>
      <c r="I20" s="35"/>
      <c r="J20" s="35"/>
      <c r="K20" s="35"/>
      <c r="L20" s="35"/>
      <c r="M20" s="35"/>
      <c r="N20" s="35"/>
      <c r="O20" s="35"/>
      <c r="P20" s="36"/>
      <c r="Q20" s="27"/>
      <c r="R20" s="27"/>
      <c r="S20" s="27"/>
      <c r="T20" s="27"/>
      <c r="U20" s="27"/>
      <c r="V20" s="27"/>
      <c r="W20" s="27"/>
      <c r="X20" s="27"/>
      <c r="Y20" s="27"/>
      <c r="Z20" s="27"/>
      <c r="AA20" s="27"/>
      <c r="AB20" s="27"/>
      <c r="AC20" s="27"/>
      <c r="AD20" s="27"/>
      <c r="AE20" s="27"/>
    </row>
    <row r="21" spans="1:102" s="28" customFormat="1" ht="15.75" x14ac:dyDescent="0.25">
      <c r="A21" s="61" t="s">
        <v>35</v>
      </c>
      <c r="B21" s="61"/>
      <c r="C21" s="61"/>
      <c r="D21" s="61"/>
      <c r="E21" s="61"/>
      <c r="F21" s="61"/>
      <c r="G21" s="61"/>
      <c r="H21" s="61"/>
      <c r="I21" s="61"/>
      <c r="J21" s="61"/>
      <c r="K21" s="61"/>
      <c r="L21" s="61"/>
      <c r="M21" s="61"/>
      <c r="N21" s="61"/>
      <c r="O21" s="61"/>
      <c r="Q21" s="27"/>
      <c r="R21" s="27"/>
      <c r="S21" s="27"/>
      <c r="T21" s="27"/>
      <c r="U21" s="27"/>
      <c r="V21" s="27"/>
      <c r="W21" s="27"/>
      <c r="X21" s="27"/>
      <c r="Y21" s="27"/>
      <c r="Z21" s="27"/>
      <c r="AA21" s="27"/>
      <c r="AB21" s="27"/>
      <c r="AC21" s="27"/>
      <c r="AD21" s="27"/>
      <c r="AE21" s="27"/>
    </row>
    <row r="22" spans="1:102" s="28" customFormat="1" ht="15.75" x14ac:dyDescent="0.25">
      <c r="A22" s="33"/>
      <c r="B22" s="33"/>
      <c r="C22" s="33"/>
      <c r="D22" s="33"/>
      <c r="E22" s="33"/>
      <c r="F22" s="33"/>
      <c r="G22" s="33"/>
      <c r="H22" s="33"/>
      <c r="I22" s="33"/>
      <c r="J22" s="33"/>
      <c r="K22" s="33"/>
      <c r="L22" s="33"/>
      <c r="M22" s="33"/>
      <c r="N22" s="33"/>
      <c r="O22" s="33"/>
      <c r="Q22" s="27"/>
      <c r="R22" s="27"/>
      <c r="S22" s="27"/>
      <c r="T22" s="27"/>
      <c r="U22" s="27"/>
      <c r="V22" s="27"/>
      <c r="W22" s="27"/>
      <c r="X22" s="27"/>
      <c r="Y22" s="27"/>
      <c r="Z22" s="27"/>
      <c r="AA22" s="27"/>
      <c r="AB22" s="27"/>
      <c r="AC22" s="27"/>
      <c r="AD22" s="27"/>
      <c r="AE22" s="27"/>
    </row>
    <row r="23" spans="1:102" s="28" customFormat="1" ht="15.75" x14ac:dyDescent="0.2">
      <c r="A23" s="60" t="s">
        <v>2</v>
      </c>
      <c r="B23" s="59" t="s">
        <v>3</v>
      </c>
      <c r="C23" s="59" t="s">
        <v>4</v>
      </c>
      <c r="D23" s="60" t="s">
        <v>5</v>
      </c>
      <c r="E23" s="60"/>
      <c r="F23" s="60"/>
      <c r="G23" s="60" t="s">
        <v>6</v>
      </c>
      <c r="H23" s="60"/>
      <c r="I23" s="60"/>
      <c r="J23" s="60" t="s">
        <v>7</v>
      </c>
      <c r="K23" s="60"/>
      <c r="L23" s="60"/>
      <c r="M23" s="60" t="s">
        <v>8</v>
      </c>
      <c r="N23" s="60"/>
      <c r="O23" s="60"/>
      <c r="Q23" s="27"/>
      <c r="R23" s="27"/>
      <c r="S23" s="27"/>
      <c r="T23" s="27"/>
      <c r="U23" s="27"/>
      <c r="V23" s="27"/>
      <c r="W23" s="27"/>
      <c r="X23" s="27"/>
      <c r="Y23" s="27"/>
      <c r="Z23" s="27"/>
      <c r="AA23" s="27"/>
      <c r="AB23" s="27"/>
      <c r="AC23" s="27"/>
      <c r="AD23" s="27"/>
      <c r="AE23" s="27"/>
    </row>
    <row r="24" spans="1:102" s="28" customFormat="1" ht="15.75" customHeight="1" x14ac:dyDescent="0.2">
      <c r="A24" s="60"/>
      <c r="B24" s="59"/>
      <c r="C24" s="59"/>
      <c r="D24" s="59" t="s">
        <v>36</v>
      </c>
      <c r="E24" s="60" t="s">
        <v>11</v>
      </c>
      <c r="F24" s="59" t="s">
        <v>12</v>
      </c>
      <c r="G24" s="59" t="s">
        <v>37</v>
      </c>
      <c r="H24" s="60" t="s">
        <v>14</v>
      </c>
      <c r="I24" s="60" t="s">
        <v>15</v>
      </c>
      <c r="J24" s="60" t="s">
        <v>36</v>
      </c>
      <c r="K24" s="60" t="s">
        <v>11</v>
      </c>
      <c r="L24" s="60" t="s">
        <v>15</v>
      </c>
      <c r="M24" s="60" t="s">
        <v>17</v>
      </c>
      <c r="N24" s="60" t="s">
        <v>18</v>
      </c>
      <c r="O24" s="60" t="s">
        <v>19</v>
      </c>
      <c r="Q24" s="27"/>
      <c r="R24" s="27"/>
      <c r="S24" s="27"/>
      <c r="T24" s="27"/>
      <c r="U24" s="27"/>
      <c r="V24" s="27"/>
      <c r="W24" s="27"/>
      <c r="X24" s="27"/>
      <c r="Y24" s="27"/>
      <c r="Z24" s="27"/>
      <c r="AA24" s="27"/>
      <c r="AB24" s="27"/>
      <c r="AC24" s="27"/>
      <c r="AD24" s="27"/>
      <c r="AE24" s="27"/>
    </row>
    <row r="25" spans="1:102" s="28" customFormat="1" ht="12.75" customHeight="1" x14ac:dyDescent="0.2">
      <c r="A25" s="60"/>
      <c r="B25" s="59"/>
      <c r="C25" s="59"/>
      <c r="D25" s="59"/>
      <c r="E25" s="60"/>
      <c r="F25" s="59"/>
      <c r="G25" s="59"/>
      <c r="H25" s="60"/>
      <c r="I25" s="60"/>
      <c r="J25" s="60"/>
      <c r="K25" s="60"/>
      <c r="L25" s="60"/>
      <c r="M25" s="60"/>
      <c r="N25" s="60"/>
      <c r="O25" s="60"/>
      <c r="Q25" s="27"/>
      <c r="R25" s="27"/>
      <c r="S25" s="27"/>
      <c r="T25" s="27"/>
      <c r="U25" s="27"/>
      <c r="V25" s="27"/>
      <c r="W25" s="27"/>
      <c r="X25" s="27"/>
      <c r="Y25" s="27"/>
      <c r="Z25" s="27"/>
      <c r="AA25" s="27"/>
      <c r="AB25" s="27"/>
      <c r="AC25" s="27"/>
      <c r="AD25" s="27"/>
      <c r="AE25" s="27"/>
    </row>
    <row r="26" spans="1:102" s="28" customFormat="1" ht="12.75" customHeight="1" x14ac:dyDescent="0.2">
      <c r="A26" s="60"/>
      <c r="B26" s="59"/>
      <c r="C26" s="59"/>
      <c r="D26" s="59"/>
      <c r="E26" s="60"/>
      <c r="F26" s="59"/>
      <c r="G26" s="59"/>
      <c r="H26" s="60"/>
      <c r="I26" s="60"/>
      <c r="J26" s="60"/>
      <c r="K26" s="60"/>
      <c r="L26" s="60"/>
      <c r="M26" s="60"/>
      <c r="N26" s="60"/>
      <c r="O26" s="60"/>
      <c r="Q26" s="27"/>
      <c r="R26" s="27"/>
      <c r="S26" s="27"/>
      <c r="T26" s="27"/>
      <c r="U26" s="27"/>
      <c r="V26" s="27"/>
      <c r="W26" s="27"/>
      <c r="X26" s="27"/>
      <c r="Y26" s="27"/>
      <c r="Z26" s="27"/>
      <c r="AA26" s="27"/>
      <c r="AB26" s="27"/>
      <c r="AC26" s="27"/>
      <c r="AD26" s="27"/>
      <c r="AE26" s="27"/>
    </row>
    <row r="27" spans="1:102" s="36" customFormat="1" ht="15.75" x14ac:dyDescent="0.25">
      <c r="A27" s="37"/>
      <c r="B27" s="38"/>
      <c r="C27" s="38"/>
      <c r="D27" s="38"/>
      <c r="E27" s="38"/>
      <c r="F27" s="39"/>
      <c r="G27" s="38"/>
      <c r="H27" s="38"/>
      <c r="I27" s="38"/>
      <c r="J27" s="38"/>
      <c r="K27" s="38"/>
      <c r="L27" s="38"/>
      <c r="M27" s="38"/>
      <c r="N27" s="38"/>
      <c r="O27" s="38"/>
      <c r="Q27" s="40"/>
      <c r="R27" s="40"/>
      <c r="S27" s="40"/>
      <c r="T27" s="40"/>
      <c r="U27" s="40"/>
      <c r="V27" s="40"/>
      <c r="W27" s="40"/>
      <c r="X27" s="40"/>
      <c r="Y27" s="40"/>
      <c r="Z27" s="40"/>
      <c r="AA27" s="40"/>
      <c r="AB27" s="40"/>
      <c r="AC27" s="40"/>
      <c r="AD27" s="40"/>
      <c r="AE27" s="40"/>
      <c r="AG27" s="41"/>
      <c r="AH27" s="41"/>
      <c r="AI27" s="41"/>
      <c r="AJ27" s="41"/>
      <c r="AK27" s="41"/>
      <c r="AL27" s="41"/>
      <c r="AM27" s="41"/>
      <c r="AN27" s="41"/>
      <c r="AO27" s="41"/>
      <c r="AP27" s="41"/>
      <c r="AQ27" s="41"/>
      <c r="AR27" s="41"/>
      <c r="AS27" s="41"/>
      <c r="AT27" s="41"/>
      <c r="AU27" s="41"/>
      <c r="AV27" s="41"/>
      <c r="AW27" s="41"/>
      <c r="AX27" s="41"/>
      <c r="AY27" s="41"/>
      <c r="AZ27" s="41"/>
      <c r="BA27" s="41"/>
      <c r="BB27" s="41"/>
      <c r="BC27" s="41"/>
      <c r="BD27" s="41"/>
      <c r="BE27" s="41"/>
      <c r="BF27" s="41"/>
      <c r="BG27" s="41"/>
      <c r="BH27" s="41"/>
      <c r="BI27" s="41"/>
      <c r="BJ27" s="41"/>
      <c r="BK27" s="41"/>
      <c r="BL27" s="41"/>
      <c r="BM27" s="41"/>
      <c r="BN27" s="41"/>
      <c r="BO27" s="41"/>
      <c r="BP27" s="41"/>
      <c r="BQ27" s="41"/>
      <c r="BR27" s="41"/>
      <c r="BS27" s="41"/>
      <c r="BT27" s="41"/>
      <c r="BU27" s="41"/>
      <c r="BV27" s="41"/>
      <c r="BW27" s="41"/>
      <c r="BX27" s="41"/>
      <c r="BY27" s="41"/>
      <c r="BZ27" s="41"/>
      <c r="CA27" s="41"/>
      <c r="CB27" s="41"/>
      <c r="CC27" s="41"/>
      <c r="CD27" s="41"/>
      <c r="CE27" s="41"/>
      <c r="CF27" s="41"/>
      <c r="CG27" s="41"/>
      <c r="CH27" s="41"/>
      <c r="CI27" s="41"/>
      <c r="CJ27" s="41"/>
      <c r="CK27" s="41"/>
      <c r="CL27" s="41"/>
      <c r="CM27" s="41"/>
      <c r="CN27" s="41"/>
      <c r="CO27" s="41"/>
      <c r="CP27" s="41"/>
      <c r="CQ27" s="41"/>
      <c r="CR27" s="41"/>
      <c r="CS27" s="41"/>
      <c r="CT27" s="41"/>
      <c r="CU27" s="41"/>
      <c r="CV27" s="41"/>
      <c r="CW27" s="41"/>
      <c r="CX27" s="41"/>
    </row>
    <row r="28" spans="1:102" s="36" customFormat="1" ht="15.75" x14ac:dyDescent="0.25">
      <c r="A28" s="22">
        <v>2016</v>
      </c>
      <c r="B28" s="42">
        <f>B13/$P$13</f>
        <v>4.2206830687682655E-2</v>
      </c>
      <c r="C28" s="42">
        <f t="shared" ref="C28:O28" si="4">C13/$P$13</f>
        <v>1.0949480715597688E-2</v>
      </c>
      <c r="D28" s="42">
        <f t="shared" si="4"/>
        <v>1.5537798376370307E-2</v>
      </c>
      <c r="E28" s="42">
        <f t="shared" si="4"/>
        <v>-9.7851687702606403E-3</v>
      </c>
      <c r="F28" s="42">
        <f t="shared" si="4"/>
        <v>9.5989608730862107E-4</v>
      </c>
      <c r="G28" s="42">
        <f t="shared" si="4"/>
        <v>0.17424231492270023</v>
      </c>
      <c r="H28" s="42">
        <f t="shared" si="4"/>
        <v>2.6771885797319907E-2</v>
      </c>
      <c r="I28" s="42">
        <f t="shared" si="4"/>
        <v>0.20101420072002016</v>
      </c>
      <c r="J28" s="42">
        <f t="shared" si="4"/>
        <v>0.15870451654632992</v>
      </c>
      <c r="K28" s="42">
        <f t="shared" si="4"/>
        <v>3.6557054567580544E-2</v>
      </c>
      <c r="L28" s="42">
        <f t="shared" si="4"/>
        <v>0.19526157111391046</v>
      </c>
      <c r="M28" s="42">
        <f t="shared" si="4"/>
        <v>0.34569326535079414</v>
      </c>
      <c r="N28" s="42">
        <f t="shared" si="4"/>
        <v>8.8733879374955776E-2</v>
      </c>
      <c r="O28" s="42">
        <f t="shared" si="4"/>
        <v>0.25695938597583839</v>
      </c>
      <c r="Q28" s="57"/>
      <c r="R28" s="40"/>
      <c r="S28" s="40"/>
      <c r="T28" s="40"/>
      <c r="U28" s="40"/>
      <c r="V28" s="40"/>
      <c r="W28" s="40"/>
      <c r="X28" s="40"/>
      <c r="Y28" s="40"/>
      <c r="Z28" s="40"/>
      <c r="AA28" s="40"/>
      <c r="AB28" s="40"/>
      <c r="AC28" s="40"/>
      <c r="AD28" s="40"/>
      <c r="AE28" s="40"/>
      <c r="AG28" s="41"/>
      <c r="AH28" s="41"/>
      <c r="AI28" s="41"/>
      <c r="AJ28" s="41"/>
      <c r="AK28" s="41"/>
      <c r="AL28" s="41"/>
      <c r="AM28" s="41"/>
      <c r="AN28" s="41"/>
      <c r="AO28" s="41"/>
      <c r="AP28" s="41"/>
      <c r="AQ28" s="41"/>
      <c r="AR28" s="41"/>
      <c r="AS28" s="41"/>
      <c r="AT28" s="41"/>
      <c r="AU28" s="41"/>
      <c r="AV28" s="41"/>
      <c r="AW28" s="41"/>
      <c r="AX28" s="41"/>
      <c r="AY28" s="41"/>
      <c r="AZ28" s="41"/>
      <c r="BA28" s="41"/>
      <c r="BB28" s="41"/>
      <c r="BC28" s="41"/>
      <c r="BD28" s="41"/>
      <c r="BE28" s="41"/>
      <c r="BF28" s="41"/>
      <c r="BG28" s="41"/>
      <c r="BH28" s="41"/>
      <c r="BI28" s="41"/>
      <c r="BJ28" s="41"/>
      <c r="BK28" s="41"/>
      <c r="BL28" s="41"/>
      <c r="BM28" s="41"/>
      <c r="BN28" s="41"/>
      <c r="BO28" s="41"/>
      <c r="BP28" s="41"/>
      <c r="BQ28" s="41"/>
      <c r="BR28" s="41"/>
      <c r="BS28" s="41"/>
      <c r="BT28" s="41"/>
      <c r="BU28" s="41"/>
      <c r="BV28" s="41"/>
      <c r="BW28" s="41"/>
      <c r="BX28" s="41"/>
      <c r="BY28" s="41"/>
      <c r="BZ28" s="41"/>
      <c r="CA28" s="41"/>
      <c r="CB28" s="41"/>
      <c r="CC28" s="41"/>
      <c r="CD28" s="41"/>
      <c r="CE28" s="41"/>
      <c r="CF28" s="41"/>
      <c r="CG28" s="41"/>
      <c r="CH28" s="41"/>
      <c r="CI28" s="41"/>
      <c r="CJ28" s="41"/>
      <c r="CK28" s="41"/>
      <c r="CL28" s="41"/>
      <c r="CM28" s="41"/>
      <c r="CN28" s="41"/>
      <c r="CO28" s="41"/>
      <c r="CP28" s="41"/>
      <c r="CQ28" s="41"/>
      <c r="CR28" s="41"/>
      <c r="CS28" s="41"/>
      <c r="CT28" s="41"/>
      <c r="CU28" s="41"/>
      <c r="CV28" s="41"/>
      <c r="CW28" s="41"/>
      <c r="CX28" s="41"/>
    </row>
    <row r="29" spans="1:102" s="28" customFormat="1" ht="15.75" x14ac:dyDescent="0.25">
      <c r="A29" s="29">
        <v>2017</v>
      </c>
      <c r="B29" s="43">
        <f>B14/$P$14</f>
        <v>1.924152051018093E-2</v>
      </c>
      <c r="C29" s="43">
        <f t="shared" ref="C29:O29" si="5">C14/$P$14</f>
        <v>-1.7624395111391928E-3</v>
      </c>
      <c r="D29" s="43">
        <f t="shared" si="5"/>
        <v>2.434209112270035E-3</v>
      </c>
      <c r="E29" s="43">
        <f t="shared" si="5"/>
        <v>-7.1640343212978465E-3</v>
      </c>
      <c r="F29" s="43">
        <f t="shared" si="5"/>
        <v>-3.1136265535637057E-3</v>
      </c>
      <c r="G29" s="43">
        <f t="shared" si="5"/>
        <v>0.18743858723202647</v>
      </c>
      <c r="H29" s="43">
        <f t="shared" si="5"/>
        <v>2.8564149187854802E-2</v>
      </c>
      <c r="I29" s="43">
        <f t="shared" si="5"/>
        <v>0.21600273641988127</v>
      </c>
      <c r="J29" s="43">
        <f t="shared" si="5"/>
        <v>0.18500437811975645</v>
      </c>
      <c r="K29" s="43">
        <f t="shared" si="5"/>
        <v>3.5728183509152647E-2</v>
      </c>
      <c r="L29" s="43">
        <f t="shared" si="5"/>
        <v>0.22073256162890909</v>
      </c>
      <c r="M29" s="43">
        <f t="shared" si="5"/>
        <v>0.38631062860248472</v>
      </c>
      <c r="N29" s="43">
        <f t="shared" si="5"/>
        <v>8.1887160680046894E-2</v>
      </c>
      <c r="O29" s="43">
        <f t="shared" si="5"/>
        <v>0.30442346792243785</v>
      </c>
      <c r="P29" s="36"/>
      <c r="Q29" s="27"/>
      <c r="R29" s="27"/>
      <c r="S29" s="27"/>
      <c r="T29" s="27"/>
      <c r="U29" s="27"/>
      <c r="V29" s="27"/>
      <c r="W29" s="27"/>
      <c r="X29" s="27"/>
      <c r="Y29" s="27"/>
      <c r="Z29" s="27"/>
      <c r="AA29" s="27"/>
      <c r="AB29" s="27"/>
      <c r="AC29" s="27"/>
      <c r="AD29" s="27"/>
      <c r="AE29" s="27"/>
      <c r="AG29" s="44"/>
      <c r="AH29" s="44"/>
      <c r="AI29" s="44"/>
      <c r="AJ29" s="44"/>
      <c r="AK29" s="44"/>
      <c r="AL29" s="44"/>
      <c r="AM29" s="44"/>
      <c r="AN29" s="44"/>
      <c r="AO29" s="44"/>
      <c r="AP29" s="44"/>
      <c r="AQ29" s="44"/>
      <c r="AR29" s="44"/>
      <c r="AS29" s="44"/>
      <c r="AT29" s="44"/>
      <c r="AU29" s="44"/>
      <c r="AV29" s="44"/>
      <c r="AW29" s="44"/>
      <c r="AX29" s="44"/>
      <c r="AY29" s="44"/>
      <c r="AZ29" s="44"/>
      <c r="BA29" s="44"/>
      <c r="BB29" s="44"/>
      <c r="BC29" s="44"/>
      <c r="BD29" s="44"/>
      <c r="BE29" s="44"/>
      <c r="BF29" s="44"/>
      <c r="BG29" s="44"/>
      <c r="BH29" s="44"/>
      <c r="BI29" s="44"/>
      <c r="BJ29" s="44"/>
      <c r="BK29" s="44"/>
      <c r="BL29" s="44"/>
      <c r="BM29" s="44"/>
      <c r="BN29" s="44"/>
      <c r="BO29" s="44"/>
      <c r="BP29" s="44"/>
      <c r="BQ29" s="44"/>
      <c r="BR29" s="44"/>
      <c r="BS29" s="44"/>
      <c r="BT29" s="44"/>
      <c r="BU29" s="44"/>
      <c r="BV29" s="44"/>
      <c r="BW29" s="44"/>
      <c r="BX29" s="44"/>
      <c r="BY29" s="44"/>
      <c r="BZ29" s="44"/>
      <c r="CA29" s="44"/>
      <c r="CB29" s="44"/>
      <c r="CC29" s="44"/>
      <c r="CD29" s="44"/>
      <c r="CE29" s="44"/>
      <c r="CF29" s="44"/>
      <c r="CG29" s="44"/>
      <c r="CH29" s="44"/>
      <c r="CI29" s="44"/>
      <c r="CJ29" s="44"/>
      <c r="CK29" s="44"/>
      <c r="CL29" s="44"/>
      <c r="CM29" s="44"/>
      <c r="CN29" s="44"/>
      <c r="CO29" s="44"/>
      <c r="CP29" s="44"/>
      <c r="CQ29" s="44"/>
      <c r="CR29" s="44"/>
      <c r="CS29" s="44"/>
      <c r="CT29" s="44"/>
      <c r="CU29" s="44"/>
      <c r="CV29" s="44"/>
      <c r="CW29" s="44"/>
      <c r="CX29" s="44"/>
    </row>
    <row r="30" spans="1:102" s="28" customFormat="1" ht="16.5" customHeight="1" x14ac:dyDescent="0.25">
      <c r="A30" s="22">
        <v>2018</v>
      </c>
      <c r="B30" s="42">
        <f>B15/$P$15</f>
        <v>2.0078975167686714E-2</v>
      </c>
      <c r="C30" s="42">
        <f t="shared" ref="C30:O30" si="6">C15/$P$15</f>
        <v>-1.2174579960926074E-2</v>
      </c>
      <c r="D30" s="42">
        <f t="shared" si="6"/>
        <v>-1.8896914869195082E-3</v>
      </c>
      <c r="E30" s="42">
        <f t="shared" si="6"/>
        <v>-6.3847216486832611E-3</v>
      </c>
      <c r="F30" s="42">
        <f t="shared" si="6"/>
        <v>-1.746878769991549E-2</v>
      </c>
      <c r="G30" s="42">
        <f t="shared" si="6"/>
        <v>0.20599447530101972</v>
      </c>
      <c r="H30" s="42">
        <f t="shared" si="6"/>
        <v>3.0205375531062003E-2</v>
      </c>
      <c r="I30" s="42">
        <f t="shared" si="6"/>
        <v>0.23619985083208175</v>
      </c>
      <c r="J30" s="42">
        <f t="shared" si="6"/>
        <v>0.20788416678793925</v>
      </c>
      <c r="K30" s="42">
        <f t="shared" si="6"/>
        <v>3.6590097179745262E-2</v>
      </c>
      <c r="L30" s="42">
        <f t="shared" si="6"/>
        <v>0.24447426396768451</v>
      </c>
      <c r="M30" s="42">
        <f t="shared" si="6"/>
        <v>0.38329069558308165</v>
      </c>
      <c r="N30" s="42">
        <f t="shared" si="6"/>
        <v>7.9000150914187037E-2</v>
      </c>
      <c r="O30" s="42">
        <f t="shared" si="6"/>
        <v>0.3042905446688946</v>
      </c>
      <c r="P30" s="36"/>
      <c r="Q30" s="27"/>
      <c r="R30" s="27"/>
      <c r="S30" s="27"/>
      <c r="T30" s="27"/>
      <c r="U30" s="27"/>
      <c r="V30" s="27"/>
      <c r="W30" s="27"/>
      <c r="X30" s="27"/>
      <c r="Y30" s="27"/>
      <c r="Z30" s="27"/>
      <c r="AA30" s="27"/>
      <c r="AB30" s="27"/>
      <c r="AC30" s="27"/>
      <c r="AD30" s="27"/>
      <c r="AE30" s="27"/>
      <c r="AG30" s="44"/>
      <c r="AH30" s="44"/>
      <c r="AI30" s="44"/>
      <c r="AJ30" s="44"/>
      <c r="AK30" s="44"/>
      <c r="AL30" s="44"/>
      <c r="AM30" s="44"/>
      <c r="AN30" s="44"/>
      <c r="AO30" s="44"/>
      <c r="AP30" s="44"/>
      <c r="AQ30" s="44"/>
      <c r="AR30" s="44"/>
      <c r="AS30" s="44"/>
      <c r="AT30" s="44"/>
      <c r="AU30" s="44"/>
      <c r="AV30" s="44"/>
      <c r="AW30" s="44"/>
      <c r="AX30" s="44"/>
      <c r="AY30" s="44"/>
      <c r="AZ30" s="44"/>
      <c r="BA30" s="44"/>
      <c r="BB30" s="44"/>
      <c r="BC30" s="44"/>
      <c r="BD30" s="44"/>
      <c r="BE30" s="44"/>
      <c r="BF30" s="44"/>
      <c r="BG30" s="44"/>
      <c r="BH30" s="44"/>
      <c r="BI30" s="44"/>
      <c r="BJ30" s="44"/>
      <c r="BK30" s="44"/>
      <c r="BL30" s="44"/>
      <c r="BM30" s="44"/>
      <c r="BN30" s="44"/>
      <c r="BO30" s="44"/>
      <c r="BP30" s="44"/>
      <c r="BQ30" s="44"/>
      <c r="BR30" s="44"/>
      <c r="BS30" s="44"/>
      <c r="BT30" s="44"/>
      <c r="BU30" s="44"/>
      <c r="BV30" s="44"/>
      <c r="BW30" s="44"/>
      <c r="BX30" s="44"/>
      <c r="BY30" s="44"/>
      <c r="BZ30" s="44"/>
      <c r="CA30" s="44"/>
      <c r="CB30" s="44"/>
      <c r="CC30" s="44"/>
      <c r="CD30" s="44"/>
      <c r="CE30" s="44"/>
      <c r="CF30" s="44"/>
      <c r="CG30" s="44"/>
      <c r="CH30" s="44"/>
      <c r="CI30" s="44"/>
      <c r="CJ30" s="44"/>
      <c r="CK30" s="44"/>
      <c r="CL30" s="44"/>
      <c r="CM30" s="44"/>
      <c r="CN30" s="44"/>
      <c r="CO30" s="44"/>
      <c r="CP30" s="44"/>
      <c r="CQ30" s="44"/>
      <c r="CR30" s="44"/>
      <c r="CS30" s="44"/>
      <c r="CT30" s="44"/>
      <c r="CU30" s="44"/>
      <c r="CV30" s="44"/>
      <c r="CW30" s="44"/>
      <c r="CX30" s="44"/>
    </row>
    <row r="31" spans="1:102" s="28" customFormat="1" ht="15.75" x14ac:dyDescent="0.25">
      <c r="A31" s="29">
        <v>2019</v>
      </c>
      <c r="B31" s="43">
        <f>B16/$P$16</f>
        <v>2.7143754683337101E-2</v>
      </c>
      <c r="C31" s="43">
        <f t="shared" ref="C31:O31" si="7">C16/$P$16</f>
        <v>-1.4194493447368735E-3</v>
      </c>
      <c r="D31" s="43">
        <f t="shared" si="7"/>
        <v>9.5018805448991491E-3</v>
      </c>
      <c r="E31" s="43">
        <f t="shared" si="7"/>
        <v>-8.2410198101064806E-3</v>
      </c>
      <c r="F31" s="43">
        <f t="shared" si="7"/>
        <v>1.229508913767134E-3</v>
      </c>
      <c r="G31" s="43">
        <f t="shared" si="7"/>
        <v>0.21065830040255426</v>
      </c>
      <c r="H31" s="43">
        <f t="shared" si="7"/>
        <v>3.0080490944614114E-2</v>
      </c>
      <c r="I31" s="43">
        <f t="shared" si="7"/>
        <v>0.24073879134716838</v>
      </c>
      <c r="J31" s="43">
        <f t="shared" si="7"/>
        <v>0.20115641985765512</v>
      </c>
      <c r="K31" s="43">
        <f t="shared" si="7"/>
        <v>3.8321510754720595E-2</v>
      </c>
      <c r="L31" s="43">
        <f t="shared" si="7"/>
        <v>0.23947793061237568</v>
      </c>
      <c r="M31" s="43">
        <f t="shared" si="7"/>
        <v>0.44873834483484931</v>
      </c>
      <c r="N31" s="43">
        <f t="shared" si="7"/>
        <v>0.10348132507047643</v>
      </c>
      <c r="O31" s="43">
        <f t="shared" si="7"/>
        <v>0.34525701976437284</v>
      </c>
      <c r="P31" s="36"/>
      <c r="Q31" s="27"/>
      <c r="R31" s="27"/>
      <c r="S31" s="27"/>
      <c r="T31" s="27"/>
      <c r="U31" s="27"/>
      <c r="V31" s="27"/>
      <c r="W31" s="27"/>
      <c r="X31" s="27"/>
      <c r="Y31" s="27"/>
      <c r="Z31" s="27"/>
      <c r="AA31" s="27"/>
      <c r="AB31" s="27"/>
      <c r="AC31" s="27"/>
      <c r="AD31" s="27"/>
      <c r="AE31" s="27"/>
      <c r="AG31" s="44"/>
      <c r="AH31" s="44"/>
      <c r="AI31" s="44"/>
      <c r="AJ31" s="44"/>
      <c r="AK31" s="44"/>
      <c r="AL31" s="44"/>
      <c r="AM31" s="44"/>
      <c r="AN31" s="44"/>
      <c r="AO31" s="44"/>
      <c r="AP31" s="44"/>
      <c r="AQ31" s="44"/>
      <c r="AR31" s="44"/>
      <c r="AS31" s="44"/>
      <c r="AT31" s="44"/>
      <c r="AU31" s="44"/>
      <c r="AV31" s="44"/>
      <c r="AW31" s="44"/>
      <c r="AX31" s="44"/>
      <c r="AY31" s="44"/>
      <c r="AZ31" s="44"/>
      <c r="BA31" s="44"/>
      <c r="BB31" s="44"/>
      <c r="BC31" s="44"/>
      <c r="BD31" s="44"/>
      <c r="BE31" s="44"/>
      <c r="BF31" s="44"/>
      <c r="BG31" s="44"/>
      <c r="BH31" s="44"/>
      <c r="BI31" s="44"/>
      <c r="BJ31" s="44"/>
      <c r="BK31" s="44"/>
      <c r="BL31" s="44"/>
      <c r="BM31" s="44"/>
      <c r="BN31" s="44"/>
      <c r="BO31" s="44"/>
      <c r="BP31" s="44"/>
      <c r="BQ31" s="44"/>
      <c r="BR31" s="44"/>
      <c r="BS31" s="44"/>
      <c r="BT31" s="44"/>
      <c r="BU31" s="44"/>
      <c r="BV31" s="44"/>
      <c r="BW31" s="44"/>
      <c r="BX31" s="44"/>
      <c r="BY31" s="44"/>
      <c r="BZ31" s="44"/>
      <c r="CA31" s="44"/>
      <c r="CB31" s="44"/>
      <c r="CC31" s="44"/>
      <c r="CD31" s="44"/>
      <c r="CE31" s="44"/>
      <c r="CF31" s="44"/>
      <c r="CG31" s="44"/>
      <c r="CH31" s="44"/>
      <c r="CI31" s="44"/>
      <c r="CJ31" s="44"/>
      <c r="CK31" s="44"/>
      <c r="CL31" s="44"/>
      <c r="CM31" s="44"/>
      <c r="CN31" s="44"/>
      <c r="CO31" s="44"/>
      <c r="CP31" s="44"/>
      <c r="CQ31" s="44"/>
      <c r="CR31" s="44"/>
      <c r="CS31" s="44"/>
      <c r="CT31" s="44"/>
      <c r="CU31" s="44"/>
      <c r="CV31" s="44"/>
      <c r="CW31" s="44"/>
      <c r="CX31" s="44"/>
    </row>
    <row r="32" spans="1:102" s="28" customFormat="1" ht="15.75" x14ac:dyDescent="0.25">
      <c r="A32" s="22">
        <v>2020</v>
      </c>
      <c r="B32" s="42">
        <f>B17/$P$17</f>
        <v>7.184390679875878E-2</v>
      </c>
      <c r="C32" s="42">
        <f t="shared" ref="C32:O32" si="8">C17/$P$17</f>
        <v>2.8907406033904823E-2</v>
      </c>
      <c r="D32" s="42">
        <f t="shared" si="8"/>
        <v>3.5242768722993381E-2</v>
      </c>
      <c r="E32" s="42">
        <f t="shared" si="8"/>
        <v>-9.836819883713788E-3</v>
      </c>
      <c r="F32" s="42">
        <f t="shared" si="8"/>
        <v>6.7236454513714294E-2</v>
      </c>
      <c r="G32" s="42">
        <f t="shared" si="8"/>
        <v>0.20738156159439641</v>
      </c>
      <c r="H32" s="42">
        <f t="shared" si="8"/>
        <v>1.8215484884777058E-2</v>
      </c>
      <c r="I32" s="42">
        <f t="shared" si="8"/>
        <v>0.22559704647917345</v>
      </c>
      <c r="J32" s="42">
        <f t="shared" si="8"/>
        <v>0.17213879287140302</v>
      </c>
      <c r="K32" s="42">
        <f t="shared" si="8"/>
        <v>2.8052304768490844E-2</v>
      </c>
      <c r="L32" s="42">
        <f t="shared" si="8"/>
        <v>0.20019109763989387</v>
      </c>
      <c r="M32" s="42">
        <f t="shared" si="8"/>
        <v>0.57359362461834951</v>
      </c>
      <c r="N32" s="42">
        <f t="shared" si="8"/>
        <v>0.11666339589015018</v>
      </c>
      <c r="O32" s="42">
        <f t="shared" si="8"/>
        <v>0.45693022872819933</v>
      </c>
      <c r="P32" s="33"/>
    </row>
    <row r="33" spans="1:16" s="28" customFormat="1" ht="15.75" x14ac:dyDescent="0.25">
      <c r="A33" s="29">
        <v>2021</v>
      </c>
      <c r="B33" s="43">
        <f>B18/$P$18</f>
        <v>7.4392523042198899E-2</v>
      </c>
      <c r="C33" s="43">
        <f t="shared" ref="C33:O33" si="9">C18/$P$18</f>
        <v>3.1808491958320528E-2</v>
      </c>
      <c r="D33" s="43">
        <f t="shared" si="9"/>
        <v>3.071593504447476E-2</v>
      </c>
      <c r="E33" s="43">
        <f t="shared" si="9"/>
        <v>-1.9563960259898733E-2</v>
      </c>
      <c r="F33" s="43">
        <f t="shared" si="9"/>
        <v>3.3663143526643347E-2</v>
      </c>
      <c r="G33" s="43">
        <f t="shared" si="9"/>
        <v>0.25654145412523227</v>
      </c>
      <c r="H33" s="43">
        <f t="shared" si="9"/>
        <v>1.9647646168336572E-2</v>
      </c>
      <c r="I33" s="43">
        <f t="shared" si="9"/>
        <v>0.2761891002935688</v>
      </c>
      <c r="J33" s="43">
        <f t="shared" si="9"/>
        <v>0.22582551908075751</v>
      </c>
      <c r="K33" s="43">
        <f t="shared" si="9"/>
        <v>3.9211606428235304E-2</v>
      </c>
      <c r="L33" s="43">
        <f t="shared" si="9"/>
        <v>0.26503712550899283</v>
      </c>
      <c r="M33" s="43">
        <f t="shared" si="9"/>
        <v>0.5557014619970414</v>
      </c>
      <c r="N33" s="43">
        <f t="shared" si="9"/>
        <v>0.1047946422853273</v>
      </c>
      <c r="O33" s="43">
        <f t="shared" si="9"/>
        <v>0.45090681971171415</v>
      </c>
      <c r="P33" s="33"/>
    </row>
    <row r="34" spans="1:16" s="55" customFormat="1" ht="15.75" x14ac:dyDescent="0.25">
      <c r="A34" s="49">
        <v>2022</v>
      </c>
      <c r="B34" s="53">
        <f>B19/$P$19</f>
        <v>7.3529010664594427E-2</v>
      </c>
      <c r="C34" s="53">
        <f>C19/$P$19</f>
        <v>2.3567257294052724E-2</v>
      </c>
      <c r="D34" s="53">
        <f t="shared" ref="D34:O34" si="10">D19/$P$19</f>
        <v>2.5745769378511901E-2</v>
      </c>
      <c r="E34" s="53">
        <f t="shared" si="10"/>
        <v>-2.3045764349474827E-2</v>
      </c>
      <c r="F34" s="53">
        <f t="shared" si="10"/>
        <v>2.7216072459904227E-2</v>
      </c>
      <c r="G34" s="53">
        <f t="shared" si="10"/>
        <v>0.29075425870970895</v>
      </c>
      <c r="H34" s="53">
        <f t="shared" si="10"/>
        <v>2.5088569702923065E-2</v>
      </c>
      <c r="I34" s="53">
        <f t="shared" si="10"/>
        <v>0.315842828412632</v>
      </c>
      <c r="J34" s="53">
        <f t="shared" si="10"/>
        <v>0.26500848933119703</v>
      </c>
      <c r="K34" s="53">
        <f t="shared" si="10"/>
        <v>4.8134334052397892E-2</v>
      </c>
      <c r="L34" s="53">
        <f t="shared" si="10"/>
        <v>0.31314282338359489</v>
      </c>
      <c r="M34" s="53">
        <f t="shared" si="10"/>
        <v>0.52846119037447858</v>
      </c>
      <c r="N34" s="53">
        <f t="shared" si="10"/>
        <v>9.7234124203399261E-2</v>
      </c>
      <c r="O34" s="53">
        <f t="shared" si="10"/>
        <v>0.43122706617107931</v>
      </c>
      <c r="P34" s="54"/>
    </row>
    <row r="35" spans="1:16" x14ac:dyDescent="0.25">
      <c r="A35" s="45"/>
      <c r="B35" s="46"/>
      <c r="C35" s="46"/>
      <c r="D35" s="46"/>
      <c r="E35" s="46"/>
      <c r="F35" s="46"/>
      <c r="G35" s="46"/>
      <c r="H35" s="46"/>
      <c r="I35" s="46"/>
      <c r="J35" s="46"/>
      <c r="K35" s="46"/>
      <c r="L35" s="46"/>
      <c r="M35" s="46"/>
      <c r="N35" s="46"/>
      <c r="O35" s="46"/>
      <c r="P35" s="46"/>
    </row>
    <row r="36" spans="1:16" ht="15.75" x14ac:dyDescent="0.25">
      <c r="A36" s="48"/>
      <c r="B36" s="48"/>
      <c r="C36" s="48"/>
      <c r="D36" s="48"/>
      <c r="E36" s="48"/>
      <c r="F36" s="48"/>
      <c r="G36" s="48"/>
      <c r="H36" s="48"/>
      <c r="I36" s="48"/>
      <c r="J36" s="48"/>
      <c r="K36" s="48"/>
    </row>
    <row r="37" spans="1:16" ht="114.75" customHeight="1" x14ac:dyDescent="0.25">
      <c r="A37" s="62" t="s">
        <v>39</v>
      </c>
      <c r="B37" s="62"/>
      <c r="C37" s="62"/>
      <c r="D37" s="62"/>
      <c r="E37" s="62"/>
      <c r="F37" s="62"/>
      <c r="G37" s="62"/>
      <c r="H37" s="62"/>
      <c r="I37" s="62"/>
      <c r="J37" s="62"/>
      <c r="K37" s="62"/>
      <c r="L37" s="62"/>
      <c r="M37" s="62"/>
      <c r="N37" s="62"/>
      <c r="O37" s="62"/>
      <c r="P37" s="62"/>
    </row>
  </sheetData>
  <mergeCells count="41">
    <mergeCell ref="A37:P37"/>
    <mergeCell ref="M23:O23"/>
    <mergeCell ref="D24:D26"/>
    <mergeCell ref="E24:E26"/>
    <mergeCell ref="F24:F26"/>
    <mergeCell ref="G24:G26"/>
    <mergeCell ref="H24:H26"/>
    <mergeCell ref="I24:I26"/>
    <mergeCell ref="J24:J26"/>
    <mergeCell ref="K24:K26"/>
    <mergeCell ref="L24:L26"/>
    <mergeCell ref="A7:A11"/>
    <mergeCell ref="B7:B10"/>
    <mergeCell ref="C7:C10"/>
    <mergeCell ref="M24:M26"/>
    <mergeCell ref="N24:N26"/>
    <mergeCell ref="M7:O7"/>
    <mergeCell ref="A21:O21"/>
    <mergeCell ref="A23:A26"/>
    <mergeCell ref="B23:B26"/>
    <mergeCell ref="C23:C26"/>
    <mergeCell ref="D23:F23"/>
    <mergeCell ref="G23:I23"/>
    <mergeCell ref="J23:L23"/>
    <mergeCell ref="O24:O26"/>
    <mergeCell ref="P7:P10"/>
    <mergeCell ref="D8:D10"/>
    <mergeCell ref="E8:E10"/>
    <mergeCell ref="F8:F10"/>
    <mergeCell ref="G8:G10"/>
    <mergeCell ref="H8:H10"/>
    <mergeCell ref="I8:I10"/>
    <mergeCell ref="J8:J10"/>
    <mergeCell ref="K8:K10"/>
    <mergeCell ref="D7:F7"/>
    <mergeCell ref="G7:I7"/>
    <mergeCell ref="J7:L7"/>
    <mergeCell ref="L8:L10"/>
    <mergeCell ref="M8:M10"/>
    <mergeCell ref="N8:N10"/>
    <mergeCell ref="O8:O10"/>
  </mergeCells>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3.1.6.b</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jchicaiza</cp:lastModifiedBy>
  <dcterms:created xsi:type="dcterms:W3CDTF">2022-07-18T20:37:20Z</dcterms:created>
  <dcterms:modified xsi:type="dcterms:W3CDTF">2023-06-12T20:22:39Z</dcterms:modified>
</cp:coreProperties>
</file>