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6042036C-D3B4-44CD-B368-876D2CC2D4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.2.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19" i="1" l="1"/>
  <c r="Y15" i="1"/>
</calcChain>
</file>

<file path=xl/sharedStrings.xml><?xml version="1.0" encoding="utf-8"?>
<sst xmlns="http://schemas.openxmlformats.org/spreadsheetml/2006/main" count="35" uniqueCount="35">
  <si>
    <t>2.2.2   DÉFICIT O SUPERÁVIT GLOBAL, PRESUPUESTARIO, PRIMARIO Y DOMÉSTICO DEL PRESUPUESTO DEL GOBIERNO CENTRAL (BASE CAJA)</t>
  </si>
  <si>
    <t>Millones de dólares</t>
  </si>
  <si>
    <t>Concepto   /    Años</t>
  </si>
  <si>
    <t>A. DEFICIT (-) O SUPERAVIT (+) GLOBAL</t>
  </si>
  <si>
    <t xml:space="preserve">B. Desembolsos internos y externos (3)  </t>
  </si>
  <si>
    <t>C. Amortización interna y externa</t>
  </si>
  <si>
    <t>D = A + B -C   DEFICIT (-) O SUPERAVIT (+) PRESUPUESTARIO</t>
  </si>
  <si>
    <t>E. Gastos financieros (intereses)</t>
  </si>
  <si>
    <t>F = A + E   DEFICIT (-) O SUPERAVIT (+)  PRIMARIO</t>
  </si>
  <si>
    <t>G. DEFICIT (-) O SUPERAVIT (-)  PRIMARIO NO PETROLERO</t>
  </si>
  <si>
    <r>
      <t xml:space="preserve">(p) Cifras provisionales.
(1) Se reprocesa en función de la Liquidación Definitiva de Ingresos y Egresos del Gobierno Central 2001, en conformidad al Acuerdo Ministerial 012 del 10 de enero de 2003.
(2) Se reprocesa en función de la Liquidación Definitiva de Ingresos y Egresos del Gobierno Central 2002, en conformidad al Acuerdo Ministerial 332 del 31 de diciembre de 2003.
(3) Se reprocesa en función de la Liquidación Definitiva de Ingresos y Egresos del Gobierno Central 2003, en conformidad al Acuerdo Ministerial 112 del 11 de mayo de 2004.
(4) Se reprocesa en función de la Liquidación Definitiva de Ingresos y Egresos del Gobierno Central 2004, en conformidad al Acuerdo Ministerial 184 del 24 de agosto de 2005.
(5) Se reprocesa en función de la Liquidación Definitiva de Ingresos y Egresos del Gobierno Central 2005, en conformidad al Acuerdo Ministerial 320 del 12 de septiembre de 2006.
(6) Se reprocesa en función de la Liquidación Definitiva de Ingresos y Egresos del Gobierno Central 2006, en conformidad al Acuerdo Ministerial 207 del 29 de junio de 2007.
(7) Se reprocesa en función de la Liquidación Definitiva de Ingresos y Egresos del Gobierno Central 2007. (Acuerdo Ministerial 367 del 7 de noviembre de 2008).
(8) Cifras actualizadas del Gobierno Central en base a los datos del sistema de administración financiera eSIGEF del Ministerio de Economía y Finanzas.
(9) A partir del año 2011, los datos corresponden a las operaciones de la Administración del Estado.
(10) A partir del año 2009, se incluye dentro de los desembolsos, la venta anticipada de petróleo. 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 Ministerio de Economía y Finanzas.</t>
    </r>
  </si>
  <si>
    <r>
      <t>2001</t>
    </r>
    <r>
      <rPr>
        <b/>
        <vertAlign val="superscript"/>
        <sz val="14"/>
        <rFont val="Calibri"/>
        <family val="2"/>
      </rPr>
      <t>(1)</t>
    </r>
  </si>
  <si>
    <r>
      <t>2002</t>
    </r>
    <r>
      <rPr>
        <b/>
        <vertAlign val="superscript"/>
        <sz val="14"/>
        <rFont val="Calibri"/>
        <family val="2"/>
      </rPr>
      <t>(2)</t>
    </r>
  </si>
  <si>
    <r>
      <t>2003</t>
    </r>
    <r>
      <rPr>
        <b/>
        <vertAlign val="superscript"/>
        <sz val="14"/>
        <rFont val="Calibri"/>
        <family val="2"/>
      </rPr>
      <t>(3)</t>
    </r>
  </si>
  <si>
    <r>
      <t>2004</t>
    </r>
    <r>
      <rPr>
        <b/>
        <vertAlign val="superscript"/>
        <sz val="14"/>
        <rFont val="Calibri"/>
        <family val="2"/>
      </rPr>
      <t>(4)</t>
    </r>
  </si>
  <si>
    <r>
      <t>2005</t>
    </r>
    <r>
      <rPr>
        <b/>
        <vertAlign val="superscript"/>
        <sz val="14"/>
        <rFont val="Calibri"/>
        <family val="2"/>
      </rPr>
      <t>(5)</t>
    </r>
  </si>
  <si>
    <r>
      <t>2006</t>
    </r>
    <r>
      <rPr>
        <b/>
        <vertAlign val="superscript"/>
        <sz val="14"/>
        <rFont val="Calibri"/>
        <family val="2"/>
      </rPr>
      <t>(6)</t>
    </r>
  </si>
  <si>
    <r>
      <t>2007</t>
    </r>
    <r>
      <rPr>
        <b/>
        <vertAlign val="superscript"/>
        <sz val="14"/>
        <rFont val="Calibri"/>
        <family val="2"/>
      </rPr>
      <t>(7)</t>
    </r>
  </si>
  <si>
    <r>
      <t>2008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</si>
  <si>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2010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</si>
  <si>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2011</t>
    </r>
    <r>
      <rPr>
        <b/>
        <vertAlign val="superscript"/>
        <sz val="14"/>
        <rFont val="Calibri"/>
        <family val="2"/>
      </rPr>
      <t>(8)(9)</t>
    </r>
    <r>
      <rPr>
        <b/>
        <sz val="12"/>
        <rFont val="Calibri"/>
        <family val="2"/>
      </rPr>
      <t>(p)</t>
    </r>
  </si>
  <si>
    <r>
      <t>2012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</si>
  <si>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2013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</si>
  <si>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2014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</si>
  <si>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2015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</si>
  <si>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2016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</si>
  <si>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2017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</si>
  <si>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2018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</si>
  <si>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2019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</si>
  <si>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2020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</si>
  <si>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2021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</si>
  <si>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2022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</si>
  <si>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2009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</si>
  <si>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20223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</si>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</sst>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;\(0\)"/>
    <numFmt numFmtId="165" formatCode="#,##0.0"/>
    <numFmt numFmtId="166" formatCode="#,##0.0_);\(#,##0.0\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37" fontId="6" fillId="0" borderId="1" xfId="1" applyNumberFormat="1" applyFont="1" applyFill="1" applyBorder="1"/>
    <xf numFmtId="164" fontId="6" fillId="0" borderId="1" xfId="1" applyNumberFormat="1" applyFont="1" applyFill="1" applyBorder="1" applyAlignment="1">
      <alignment horizontal="center"/>
    </xf>
    <xf numFmtId="164" fontId="6" fillId="3" borderId="1" xfId="1" applyNumberFormat="1" applyFont="1" applyFill="1" applyBorder="1" applyAlignment="1">
      <alignment horizontal="center"/>
    </xf>
    <xf numFmtId="37" fontId="7" fillId="0" borderId="0" xfId="1" applyNumberFormat="1" applyFont="1"/>
    <xf numFmtId="37" fontId="6" fillId="0" borderId="0" xfId="1" applyNumberFormat="1" applyFont="1" applyFill="1" applyAlignment="1">
      <alignment vertical="center" wrapText="1"/>
    </xf>
    <xf numFmtId="37" fontId="7" fillId="0" borderId="0" xfId="0" applyNumberFormat="1" applyFont="1" applyFill="1" applyAlignment="1">
      <alignment vertical="center"/>
    </xf>
    <xf numFmtId="37" fontId="7" fillId="3" borderId="0" xfId="0" applyNumberFormat="1" applyFont="1" applyFill="1" applyAlignment="1">
      <alignment vertical="center"/>
    </xf>
    <xf numFmtId="37" fontId="7" fillId="0" borderId="0" xfId="1" applyNumberFormat="1" applyFont="1" applyFill="1" applyAlignment="1" applyProtection="1">
      <alignment horizontal="left"/>
    </xf>
    <xf numFmtId="37" fontId="7" fillId="0" borderId="0" xfId="1" applyNumberFormat="1" applyFont="1" applyFill="1"/>
    <xf numFmtId="165" fontId="7" fillId="0" borderId="0" xfId="1" applyNumberFormat="1" applyFont="1" applyFill="1"/>
    <xf numFmtId="166" fontId="7" fillId="0" borderId="0" xfId="1" applyNumberFormat="1" applyFont="1" applyFill="1"/>
    <xf numFmtId="0" fontId="8" fillId="0" borderId="2" xfId="0" applyFont="1" applyFill="1" applyBorder="1" applyAlignment="1">
      <alignment horizontal="center"/>
    </xf>
    <xf numFmtId="0" fontId="8" fillId="0" borderId="2" xfId="0" applyFont="1" applyFill="1" applyBorder="1" applyAlignment="1"/>
    <xf numFmtId="0" fontId="8" fillId="3" borderId="2" xfId="0" applyFont="1" applyFill="1" applyBorder="1" applyAlignment="1"/>
    <xf numFmtId="0" fontId="8" fillId="0" borderId="0" xfId="0" applyFont="1" applyFill="1"/>
    <xf numFmtId="0" fontId="0" fillId="0" borderId="0" xfId="0" applyFill="1"/>
    <xf numFmtId="165" fontId="0" fillId="0" borderId="0" xfId="0" applyNumberFormat="1"/>
    <xf numFmtId="0" fontId="6" fillId="0" borderId="1" xfId="1" applyNumberFormat="1" applyFont="1" applyFill="1" applyBorder="1" applyAlignment="1">
      <alignment horizontal="center" vertical="center"/>
    </xf>
    <xf numFmtId="164" fontId="6" fillId="0" borderId="1" xfId="1" applyNumberFormat="1" applyFont="1" applyFill="1" applyBorder="1" applyAlignment="1">
      <alignment horizontal="center" vertical="center"/>
    </xf>
    <xf numFmtId="165" fontId="8" fillId="3" borderId="0" xfId="1" applyNumberFormat="1" applyFont="1" applyFill="1" applyAlignment="1">
      <alignment vertical="center"/>
    </xf>
    <xf numFmtId="165" fontId="8" fillId="0" borderId="0" xfId="1" applyNumberFormat="1" applyFont="1" applyFill="1" applyAlignment="1" applyProtection="1">
      <alignment horizontal="right"/>
    </xf>
    <xf numFmtId="165" fontId="8" fillId="0" borderId="0" xfId="1" applyNumberFormat="1" applyFont="1" applyFill="1" applyAlignment="1">
      <alignment vertical="center"/>
    </xf>
    <xf numFmtId="165" fontId="8" fillId="0" borderId="0" xfId="1" applyNumberFormat="1" applyFont="1" applyFill="1" applyAlignment="1">
      <alignment horizontal="right"/>
    </xf>
    <xf numFmtId="37" fontId="8" fillId="0" borderId="0" xfId="1" applyNumberFormat="1" applyFont="1" applyFill="1"/>
    <xf numFmtId="165" fontId="8" fillId="0" borderId="0" xfId="1" applyNumberFormat="1" applyFont="1" applyFill="1"/>
    <xf numFmtId="37" fontId="8" fillId="3" borderId="0" xfId="1" applyNumberFormat="1" applyFont="1" applyFill="1" applyAlignment="1">
      <alignment vertical="center"/>
    </xf>
    <xf numFmtId="37" fontId="8" fillId="0" borderId="0" xfId="1" applyNumberFormat="1" applyFont="1" applyFill="1" applyAlignment="1">
      <alignment vertical="center"/>
    </xf>
    <xf numFmtId="165" fontId="8" fillId="3" borderId="0" xfId="1" applyNumberFormat="1" applyFont="1" applyFill="1" applyBorder="1" applyAlignment="1">
      <alignment vertical="center"/>
    </xf>
    <xf numFmtId="165" fontId="8" fillId="0" borderId="0" xfId="1" applyNumberFormat="1" applyFont="1" applyFill="1" applyBorder="1" applyAlignment="1">
      <alignment vertical="center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144281</xdr:colOff>
      <xdr:row>0</xdr:row>
      <xdr:rowOff>83345</xdr:rowOff>
    </xdr:from>
    <xdr:to>
      <xdr:col>24</xdr:col>
      <xdr:colOff>823917</xdr:colOff>
      <xdr:row>5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93062" y="83345"/>
          <a:ext cx="3037074" cy="1059655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148590</xdr:rowOff>
    </xdr:from>
    <xdr:to>
      <xdr:col>0</xdr:col>
      <xdr:colOff>786999</xdr:colOff>
      <xdr:row>6</xdr:row>
      <xdr:rowOff>1681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1043940"/>
          <a:ext cx="351230" cy="2626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3"/>
  <sheetViews>
    <sheetView showGridLines="0" tabSelected="1" zoomScale="80" zoomScaleNormal="80" workbookViewId="0">
      <pane xSplit="1" ySplit="7" topLeftCell="B8" activePane="bottomRight" state="frozen"/>
      <selection activeCell="B8" sqref="B8"/>
      <selection pane="topRight" activeCell="B8" sqref="B8"/>
      <selection pane="bottomLeft" activeCell="B8" sqref="B8"/>
      <selection pane="bottomRight" activeCell="A7" sqref="A7"/>
    </sheetView>
  </sheetViews>
  <sheetFormatPr baseColWidth="10" defaultRowHeight="15" x14ac:dyDescent="0.25"/>
  <cols>
    <col min="1" max="1" width="60.7109375" customWidth="1"/>
    <col min="2" max="12" width="17.28515625" customWidth="1"/>
    <col min="13" max="13" width="14.85546875" bestFit="1" customWidth="1"/>
    <col min="14" max="25" width="17.7109375" style="25" customWidth="1"/>
    <col min="26" max="16384" width="11.42578125" style="25"/>
  </cols>
  <sheetData>
    <row r="1" spans="1:25" s="3" customFormat="1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s="5" customFormat="1" ht="20.25" x14ac:dyDescent="0.3">
      <c r="A2" s="4" t="s">
        <v>34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s="7" customFormat="1" ht="18" x14ac:dyDescent="0.25">
      <c r="A3" s="6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s="9" customFormat="1" ht="18" x14ac:dyDescent="0.2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s="9" customFormat="1" ht="18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s="3" customFormat="1" ht="14.25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s="13" customFormat="1" ht="21" x14ac:dyDescent="0.3">
      <c r="A7" s="10" t="s">
        <v>2</v>
      </c>
      <c r="B7" s="12">
        <v>2000</v>
      </c>
      <c r="C7" s="27" t="s">
        <v>11</v>
      </c>
      <c r="D7" s="12" t="s">
        <v>12</v>
      </c>
      <c r="E7" s="27" t="s">
        <v>13</v>
      </c>
      <c r="F7" s="12" t="s">
        <v>14</v>
      </c>
      <c r="G7" s="27" t="s">
        <v>15</v>
      </c>
      <c r="H7" s="12" t="s">
        <v>16</v>
      </c>
      <c r="I7" s="27" t="s">
        <v>17</v>
      </c>
      <c r="J7" s="12" t="s">
        <v>18</v>
      </c>
      <c r="K7" s="28" t="s">
        <v>32</v>
      </c>
      <c r="L7" s="12" t="s">
        <v>19</v>
      </c>
      <c r="M7" s="11" t="s">
        <v>20</v>
      </c>
      <c r="N7" s="12" t="s">
        <v>21</v>
      </c>
      <c r="O7" s="11" t="s">
        <v>22</v>
      </c>
      <c r="P7" s="12" t="s">
        <v>23</v>
      </c>
      <c r="Q7" s="11" t="s">
        <v>24</v>
      </c>
      <c r="R7" s="12" t="s">
        <v>25</v>
      </c>
      <c r="S7" s="11" t="s">
        <v>26</v>
      </c>
      <c r="T7" s="12" t="s">
        <v>27</v>
      </c>
      <c r="U7" s="11" t="s">
        <v>28</v>
      </c>
      <c r="V7" s="12" t="s">
        <v>29</v>
      </c>
      <c r="W7" s="11" t="s">
        <v>30</v>
      </c>
      <c r="X7" s="12" t="s">
        <v>31</v>
      </c>
      <c r="Y7" s="11" t="s">
        <v>33</v>
      </c>
    </row>
    <row r="8" spans="1:25" s="15" customFormat="1" ht="15.75" x14ac:dyDescent="0.25">
      <c r="A8" s="14"/>
      <c r="B8" s="16"/>
      <c r="C8" s="14"/>
      <c r="D8" s="16"/>
      <c r="E8" s="14"/>
      <c r="F8" s="16"/>
      <c r="G8" s="14"/>
      <c r="H8" s="16"/>
      <c r="I8" s="14"/>
      <c r="J8" s="16"/>
      <c r="K8" s="14"/>
      <c r="L8" s="16"/>
      <c r="N8" s="16"/>
      <c r="P8" s="16"/>
      <c r="R8" s="16"/>
      <c r="T8" s="16"/>
      <c r="V8" s="16"/>
      <c r="X8" s="16"/>
    </row>
    <row r="9" spans="1:25" s="18" customFormat="1" ht="15.75" x14ac:dyDescent="0.25">
      <c r="A9" s="17" t="s">
        <v>3</v>
      </c>
      <c r="B9" s="29">
        <v>-23</v>
      </c>
      <c r="C9" s="30">
        <v>-676.66193971025086</v>
      </c>
      <c r="D9" s="29">
        <v>141.90100000000075</v>
      </c>
      <c r="E9" s="30">
        <v>-321.04600000000028</v>
      </c>
      <c r="F9" s="29">
        <v>-24.462999999999738</v>
      </c>
      <c r="G9" s="30">
        <v>301.58880000000045</v>
      </c>
      <c r="H9" s="29">
        <v>317.53580000000238</v>
      </c>
      <c r="I9" s="30">
        <v>225.80900000000111</v>
      </c>
      <c r="J9" s="29">
        <v>-755.7471078236</v>
      </c>
      <c r="K9" s="30">
        <v>-2635.0162628074781</v>
      </c>
      <c r="L9" s="29">
        <v>-1687.0972695194178</v>
      </c>
      <c r="M9" s="31">
        <v>-449.55010540000148</v>
      </c>
      <c r="N9" s="29">
        <v>-1758.0630974689993</v>
      </c>
      <c r="O9" s="31">
        <v>-4013.8409936540047</v>
      </c>
      <c r="P9" s="29">
        <v>-7312.2096517884238</v>
      </c>
      <c r="Q9" s="31">
        <v>-1668.4342632799962</v>
      </c>
      <c r="R9" s="29">
        <v>-5337.2661568399999</v>
      </c>
      <c r="S9" s="31">
        <v>-5616.8100002000065</v>
      </c>
      <c r="T9" s="29">
        <v>-2649.2693331600021</v>
      </c>
      <c r="U9" s="31">
        <v>-2661.6296679700063</v>
      </c>
      <c r="V9" s="29">
        <v>-5455.4719913600038</v>
      </c>
      <c r="W9" s="31">
        <v>-1690.6127491699954</v>
      </c>
      <c r="X9" s="29">
        <v>-991.10904000000301</v>
      </c>
      <c r="Y9" s="31">
        <v>-2404.9737459399948</v>
      </c>
    </row>
    <row r="10" spans="1:25" s="18" customFormat="1" ht="15.75" x14ac:dyDescent="0.25">
      <c r="B10" s="29"/>
      <c r="C10" s="32"/>
      <c r="D10" s="29"/>
      <c r="E10" s="32"/>
      <c r="F10" s="29"/>
      <c r="G10" s="32"/>
      <c r="H10" s="29"/>
      <c r="I10" s="32"/>
      <c r="J10" s="29"/>
      <c r="K10" s="32"/>
      <c r="L10" s="29"/>
      <c r="M10" s="31"/>
      <c r="N10" s="29"/>
      <c r="O10" s="31"/>
      <c r="P10" s="29"/>
      <c r="Q10" s="31"/>
      <c r="R10" s="29"/>
      <c r="S10" s="31"/>
      <c r="T10" s="29"/>
      <c r="U10" s="31"/>
      <c r="V10" s="29"/>
      <c r="W10" s="31"/>
      <c r="X10" s="29"/>
      <c r="Y10" s="31"/>
    </row>
    <row r="11" spans="1:25" s="18" customFormat="1" ht="15.75" x14ac:dyDescent="0.25">
      <c r="A11" s="17" t="s">
        <v>4</v>
      </c>
      <c r="B11" s="29">
        <v>1290.8960401396507</v>
      </c>
      <c r="C11" s="30">
        <v>1103.84601</v>
      </c>
      <c r="D11" s="29">
        <v>1083.2460000000001</v>
      </c>
      <c r="E11" s="30">
        <v>1596.578</v>
      </c>
      <c r="F11" s="29">
        <v>1679.057</v>
      </c>
      <c r="G11" s="30">
        <v>2180.1570000000002</v>
      </c>
      <c r="H11" s="29">
        <v>1755.4630000000002</v>
      </c>
      <c r="I11" s="30">
        <v>2040.8430000000001</v>
      </c>
      <c r="J11" s="29">
        <v>1941.8579999999999</v>
      </c>
      <c r="K11" s="30">
        <v>1413.2930000000001</v>
      </c>
      <c r="L11" s="29">
        <v>3134.54222299</v>
      </c>
      <c r="M11" s="31">
        <v>2936.6155398000001</v>
      </c>
      <c r="N11" s="29">
        <v>3845.75451767</v>
      </c>
      <c r="O11" s="31">
        <v>5297.3637417900009</v>
      </c>
      <c r="P11" s="29">
        <v>11134.852865020002</v>
      </c>
      <c r="Q11" s="31">
        <v>7640.7104215399995</v>
      </c>
      <c r="R11" s="29">
        <v>13079.91052071</v>
      </c>
      <c r="S11" s="31">
        <v>12195.114589990002</v>
      </c>
      <c r="T11" s="29">
        <v>7974.2292693899999</v>
      </c>
      <c r="U11" s="31">
        <v>10368.212583459999</v>
      </c>
      <c r="V11" s="29">
        <v>10976.640720060001</v>
      </c>
      <c r="W11" s="31">
        <v>6062.3831032999997</v>
      </c>
      <c r="X11" s="29">
        <v>7190.5962405600003</v>
      </c>
      <c r="Y11" s="31">
        <v>5757.06619065</v>
      </c>
    </row>
    <row r="12" spans="1:25" s="18" customFormat="1" ht="15.75" x14ac:dyDescent="0.25">
      <c r="B12" s="29"/>
      <c r="C12" s="32"/>
      <c r="D12" s="29"/>
      <c r="E12" s="32"/>
      <c r="F12" s="29"/>
      <c r="G12" s="32"/>
      <c r="H12" s="29"/>
      <c r="I12" s="32"/>
      <c r="J12" s="29"/>
      <c r="K12" s="32"/>
      <c r="L12" s="29"/>
      <c r="M12" s="31"/>
      <c r="N12" s="29"/>
      <c r="O12" s="31"/>
      <c r="P12" s="29"/>
      <c r="Q12" s="31"/>
      <c r="R12" s="29"/>
      <c r="S12" s="31"/>
      <c r="T12" s="29"/>
      <c r="U12" s="31"/>
      <c r="V12" s="29"/>
      <c r="W12" s="31"/>
      <c r="X12" s="29"/>
      <c r="Y12" s="31"/>
    </row>
    <row r="13" spans="1:25" s="18" customFormat="1" ht="15.75" x14ac:dyDescent="0.25">
      <c r="A13" s="19" t="s">
        <v>5</v>
      </c>
      <c r="B13" s="29">
        <v>900.34349999999995</v>
      </c>
      <c r="C13" s="32">
        <v>989.07</v>
      </c>
      <c r="D13" s="29">
        <v>1151.9850000000001</v>
      </c>
      <c r="E13" s="32">
        <v>1104.9449999999999</v>
      </c>
      <c r="F13" s="29">
        <v>1838.38</v>
      </c>
      <c r="G13" s="32">
        <v>1972.4629999999997</v>
      </c>
      <c r="H13" s="29">
        <v>2917.7959999999998</v>
      </c>
      <c r="I13" s="32">
        <v>1853.6869999999999</v>
      </c>
      <c r="J13" s="29">
        <v>2175.1390000000001</v>
      </c>
      <c r="K13" s="32">
        <v>812.54399999999987</v>
      </c>
      <c r="L13" s="29">
        <v>878.42249700000002</v>
      </c>
      <c r="M13" s="31">
        <v>1671.3103076</v>
      </c>
      <c r="N13" s="29">
        <v>1523.4409430799999</v>
      </c>
      <c r="O13" s="31">
        <v>2108.5125787800002</v>
      </c>
      <c r="P13" s="29">
        <v>3573.5897224000005</v>
      </c>
      <c r="Q13" s="31">
        <v>5588.9535430000005</v>
      </c>
      <c r="R13" s="29">
        <v>6203.1942630600006</v>
      </c>
      <c r="S13" s="31">
        <v>6948.2936328899996</v>
      </c>
      <c r="T13" s="29">
        <v>5242.4162286700002</v>
      </c>
      <c r="U13" s="31">
        <v>6055.4326964100001</v>
      </c>
      <c r="V13" s="29">
        <v>4647.5807590599998</v>
      </c>
      <c r="W13" s="31">
        <v>3520.4029278599996</v>
      </c>
      <c r="X13" s="29">
        <v>4412.7624698399995</v>
      </c>
      <c r="Y13" s="31">
        <v>4445.2185467099998</v>
      </c>
    </row>
    <row r="14" spans="1:25" s="18" customFormat="1" ht="15.75" x14ac:dyDescent="0.25">
      <c r="B14" s="29"/>
      <c r="C14" s="32"/>
      <c r="D14" s="29"/>
      <c r="E14" s="32"/>
      <c r="F14" s="29"/>
      <c r="G14" s="32"/>
      <c r="H14" s="29"/>
      <c r="I14" s="32"/>
      <c r="J14" s="29"/>
      <c r="K14" s="32"/>
      <c r="L14" s="29"/>
      <c r="M14" s="31"/>
      <c r="N14" s="29"/>
      <c r="O14" s="31"/>
      <c r="P14" s="29"/>
      <c r="Q14" s="31"/>
      <c r="R14" s="29"/>
      <c r="S14" s="31"/>
      <c r="T14" s="29"/>
      <c r="U14" s="31"/>
      <c r="V14" s="29"/>
      <c r="W14" s="31"/>
      <c r="X14" s="29"/>
      <c r="Y14" s="31"/>
    </row>
    <row r="15" spans="1:25" s="18" customFormat="1" ht="15.75" x14ac:dyDescent="0.25">
      <c r="A15" s="19" t="s">
        <v>6</v>
      </c>
      <c r="B15" s="29">
        <v>367.55254013965077</v>
      </c>
      <c r="C15" s="32">
        <v>-561.88592971025093</v>
      </c>
      <c r="D15" s="29">
        <v>73.162000000000717</v>
      </c>
      <c r="E15" s="32">
        <v>170.58699999999976</v>
      </c>
      <c r="F15" s="29">
        <v>-183.78599999999983</v>
      </c>
      <c r="G15" s="32">
        <v>509.28280000000086</v>
      </c>
      <c r="H15" s="29">
        <v>-844.79719999999725</v>
      </c>
      <c r="I15" s="32">
        <v>412.96500000000106</v>
      </c>
      <c r="J15" s="29">
        <v>-989.02810782360029</v>
      </c>
      <c r="K15" s="32">
        <v>-2034.2672628074779</v>
      </c>
      <c r="L15" s="29">
        <v>569.02245647058226</v>
      </c>
      <c r="M15" s="31">
        <v>815.75512679999861</v>
      </c>
      <c r="N15" s="29">
        <v>564.25047712100081</v>
      </c>
      <c r="O15" s="31">
        <v>-824.98983064400409</v>
      </c>
      <c r="P15" s="29">
        <v>249.05349083157807</v>
      </c>
      <c r="Q15" s="31">
        <v>383.32261526000275</v>
      </c>
      <c r="R15" s="29">
        <v>1539.4501008099996</v>
      </c>
      <c r="S15" s="31">
        <v>-369.98904310000398</v>
      </c>
      <c r="T15" s="29">
        <v>82.543707559997529</v>
      </c>
      <c r="U15" s="31">
        <v>1651.1502190799929</v>
      </c>
      <c r="V15" s="29">
        <v>873.58796963999703</v>
      </c>
      <c r="W15" s="31">
        <v>851.36742627000467</v>
      </c>
      <c r="X15" s="29">
        <v>1786.7247307199978</v>
      </c>
      <c r="Y15" s="31">
        <f>Y9+Y11-Y13</f>
        <v>-1093.1261019999947</v>
      </c>
    </row>
    <row r="16" spans="1:25" s="18" customFormat="1" ht="15.75" x14ac:dyDescent="0.25">
      <c r="B16" s="29"/>
      <c r="C16" s="33"/>
      <c r="D16" s="29"/>
      <c r="E16" s="33"/>
      <c r="F16" s="29"/>
      <c r="G16" s="33"/>
      <c r="H16" s="29"/>
      <c r="I16" s="33"/>
      <c r="J16" s="29"/>
      <c r="K16" s="33"/>
      <c r="L16" s="29"/>
      <c r="M16" s="31"/>
      <c r="N16" s="29"/>
      <c r="O16" s="31"/>
      <c r="P16" s="29"/>
      <c r="Q16" s="31"/>
      <c r="R16" s="29"/>
      <c r="S16" s="31"/>
      <c r="T16" s="29"/>
      <c r="U16" s="31"/>
      <c r="V16" s="29"/>
      <c r="W16" s="31"/>
      <c r="X16" s="29"/>
      <c r="Y16" s="31"/>
    </row>
    <row r="17" spans="1:25" s="18" customFormat="1" ht="15.75" x14ac:dyDescent="0.25">
      <c r="A17" s="19" t="s">
        <v>7</v>
      </c>
      <c r="B17" s="29">
        <v>779.6</v>
      </c>
      <c r="C17" s="34">
        <v>838.87200000000007</v>
      </c>
      <c r="D17" s="29">
        <v>867.93700000000001</v>
      </c>
      <c r="E17" s="34">
        <v>845.82899999999995</v>
      </c>
      <c r="F17" s="29">
        <v>814.00800000000004</v>
      </c>
      <c r="G17" s="34">
        <v>855.00900000000001</v>
      </c>
      <c r="H17" s="29">
        <v>866.53699999999992</v>
      </c>
      <c r="I17" s="34">
        <v>887.96100000000001</v>
      </c>
      <c r="J17" s="29">
        <v>728.08433346000004</v>
      </c>
      <c r="K17" s="34">
        <v>530.15267581000001</v>
      </c>
      <c r="L17" s="29">
        <v>567.2410668</v>
      </c>
      <c r="M17" s="31">
        <v>663.66632220000008</v>
      </c>
      <c r="N17" s="29">
        <v>946.68990738000014</v>
      </c>
      <c r="O17" s="31">
        <v>1182.0036521400002</v>
      </c>
      <c r="P17" s="29">
        <v>1361.96649538</v>
      </c>
      <c r="Q17" s="31">
        <v>1761.7802840899999</v>
      </c>
      <c r="R17" s="29">
        <v>1930.5651217399998</v>
      </c>
      <c r="S17" s="31">
        <v>2514.9785696199997</v>
      </c>
      <c r="T17" s="29">
        <v>3026.5545711799996</v>
      </c>
      <c r="U17" s="31">
        <v>3340.22988007</v>
      </c>
      <c r="V17" s="29">
        <v>2083.6554276900001</v>
      </c>
      <c r="W17" s="31">
        <v>1885.9873466700001</v>
      </c>
      <c r="X17" s="29">
        <v>2390.6702595699999</v>
      </c>
      <c r="Y17" s="31">
        <v>3189.34496197</v>
      </c>
    </row>
    <row r="18" spans="1:25" s="18" customFormat="1" ht="15.75" x14ac:dyDescent="0.25">
      <c r="B18" s="29"/>
      <c r="C18" s="33"/>
      <c r="D18" s="29"/>
      <c r="E18" s="33"/>
      <c r="F18" s="29"/>
      <c r="G18" s="33"/>
      <c r="H18" s="29"/>
      <c r="I18" s="33"/>
      <c r="J18" s="29"/>
      <c r="K18" s="33"/>
      <c r="L18" s="29"/>
      <c r="M18" s="31"/>
      <c r="N18" s="29"/>
      <c r="O18" s="31"/>
      <c r="P18" s="29"/>
      <c r="Q18" s="31"/>
      <c r="R18" s="29"/>
      <c r="S18" s="31"/>
      <c r="T18" s="29"/>
      <c r="U18" s="31"/>
      <c r="V18" s="29"/>
      <c r="W18" s="31"/>
      <c r="X18" s="29"/>
      <c r="Y18" s="31"/>
    </row>
    <row r="19" spans="1:25" s="20" customFormat="1" ht="15.75" x14ac:dyDescent="0.25">
      <c r="A19" s="19" t="s">
        <v>8</v>
      </c>
      <c r="B19" s="29">
        <v>756.6</v>
      </c>
      <c r="C19" s="34">
        <v>162.21006028974921</v>
      </c>
      <c r="D19" s="29">
        <v>1009.8380000000008</v>
      </c>
      <c r="E19" s="34">
        <v>524.78299999999967</v>
      </c>
      <c r="F19" s="29">
        <v>789.5450000000003</v>
      </c>
      <c r="G19" s="34">
        <v>1156.5978000000005</v>
      </c>
      <c r="H19" s="29">
        <v>1184.0728000000022</v>
      </c>
      <c r="I19" s="34">
        <v>1113.7700000000011</v>
      </c>
      <c r="J19" s="29">
        <v>-27.662774363599965</v>
      </c>
      <c r="K19" s="34">
        <v>-2104.8635869974783</v>
      </c>
      <c r="L19" s="29">
        <v>-1119.8562027194178</v>
      </c>
      <c r="M19" s="31">
        <v>214.1162167999986</v>
      </c>
      <c r="N19" s="29">
        <v>-811.37319008899919</v>
      </c>
      <c r="O19" s="31">
        <v>-2831.8373415140045</v>
      </c>
      <c r="P19" s="29">
        <v>-5950.2431564084236</v>
      </c>
      <c r="Q19" s="31">
        <v>93.346020810003665</v>
      </c>
      <c r="R19" s="29">
        <v>-3406.7010350999999</v>
      </c>
      <c r="S19" s="31">
        <v>-3101.8314305800068</v>
      </c>
      <c r="T19" s="29">
        <v>377.28523801999745</v>
      </c>
      <c r="U19" s="31">
        <v>678.60021209999377</v>
      </c>
      <c r="V19" s="29">
        <v>-3371.8165636700037</v>
      </c>
      <c r="W19" s="31">
        <v>195.37459750000471</v>
      </c>
      <c r="X19" s="29">
        <v>1399.5612195699969</v>
      </c>
      <c r="Y19" s="31">
        <f>Y9+Y17</f>
        <v>784.37121603000514</v>
      </c>
    </row>
    <row r="20" spans="1:25" s="18" customFormat="1" ht="15.75" x14ac:dyDescent="0.25">
      <c r="B20" s="35"/>
      <c r="C20" s="33"/>
      <c r="D20" s="35"/>
      <c r="E20" s="33"/>
      <c r="F20" s="35"/>
      <c r="G20" s="33"/>
      <c r="H20" s="35"/>
      <c r="I20" s="33"/>
      <c r="J20" s="35"/>
      <c r="K20" s="33"/>
      <c r="L20" s="35"/>
      <c r="M20" s="36"/>
      <c r="N20" s="35"/>
      <c r="O20" s="36"/>
      <c r="P20" s="35"/>
      <c r="Q20" s="36"/>
      <c r="R20" s="35"/>
      <c r="S20" s="36"/>
      <c r="T20" s="35"/>
      <c r="U20" s="36"/>
      <c r="V20" s="35"/>
      <c r="W20" s="36"/>
      <c r="X20" s="35"/>
      <c r="Y20" s="36"/>
    </row>
    <row r="21" spans="1:25" s="18" customFormat="1" ht="15.75" x14ac:dyDescent="0.25">
      <c r="A21" s="19" t="s">
        <v>9</v>
      </c>
      <c r="B21" s="37">
        <v>-492.19999999999993</v>
      </c>
      <c r="C21" s="34">
        <v>-1093.8294370786718</v>
      </c>
      <c r="D21" s="37">
        <v>-314.11699999999917</v>
      </c>
      <c r="E21" s="34">
        <v>-1030.6090000000004</v>
      </c>
      <c r="F21" s="37">
        <v>-529.9409999999998</v>
      </c>
      <c r="G21" s="34">
        <v>-417.25119999999947</v>
      </c>
      <c r="H21" s="37">
        <v>-335.21219999999789</v>
      </c>
      <c r="I21" s="34">
        <v>9.671000000001186</v>
      </c>
      <c r="J21" s="37">
        <v>-4428.4212078135997</v>
      </c>
      <c r="K21" s="34">
        <v>-4403.0657027174784</v>
      </c>
      <c r="L21" s="37">
        <v>-5037.1486559394189</v>
      </c>
      <c r="M21" s="38">
        <v>-6968.2946497000021</v>
      </c>
      <c r="N21" s="37">
        <v>-6875.6696245389976</v>
      </c>
      <c r="O21" s="38">
        <v>-8870.694684574004</v>
      </c>
      <c r="P21" s="37">
        <v>-8211.390180968423</v>
      </c>
      <c r="Q21" s="38">
        <v>-2749.0136136799965</v>
      </c>
      <c r="R21" s="37">
        <v>-5539.5125988599993</v>
      </c>
      <c r="S21" s="38">
        <v>-4856.6774832400069</v>
      </c>
      <c r="T21" s="37">
        <v>-1831.1999279600027</v>
      </c>
      <c r="U21" s="38">
        <v>-1770.8498505800067</v>
      </c>
      <c r="V21" s="37">
        <v>-3997.9341475400038</v>
      </c>
      <c r="W21" s="38">
        <v>-2538.1483371299951</v>
      </c>
      <c r="X21" s="37">
        <v>-2314.8088707200031</v>
      </c>
      <c r="Y21" s="38">
        <v>-1106.1162940299946</v>
      </c>
    </row>
    <row r="22" spans="1:25" s="24" customFormat="1" ht="15.75" x14ac:dyDescent="0.25">
      <c r="A22" s="21"/>
      <c r="B22" s="23"/>
      <c r="C22" s="21"/>
      <c r="D22" s="23"/>
      <c r="E22" s="21"/>
      <c r="F22" s="23"/>
      <c r="G22" s="21"/>
      <c r="H22" s="23"/>
      <c r="I22" s="21"/>
      <c r="J22" s="23"/>
      <c r="K22" s="21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</row>
    <row r="24" spans="1:25" ht="197.25" customHeight="1" x14ac:dyDescent="0.25">
      <c r="A24" s="40" t="s">
        <v>10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39"/>
    </row>
    <row r="26" spans="1:25" x14ac:dyDescent="0.25">
      <c r="M26" s="25"/>
    </row>
    <row r="30" spans="1:25" x14ac:dyDescent="0.25">
      <c r="M30" s="26"/>
    </row>
    <row r="32" spans="1:25" x14ac:dyDescent="0.25">
      <c r="M32" s="26"/>
    </row>
    <row r="33" spans="13:13" x14ac:dyDescent="0.25">
      <c r="M33" s="26"/>
    </row>
  </sheetData>
  <mergeCells count="1">
    <mergeCell ref="A24:X24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2022-07-18T16:59:45Z</dcterms:created>
  <dcterms:modified xsi:type="dcterms:W3CDTF">2024-09-03T23:17:45Z</dcterms:modified>
</cp:coreProperties>
</file>