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COMUN\SGPRO\DNSM\Publicaciones\Anuario\BoletinAnuario47\"/>
    </mc:Choice>
  </mc:AlternateContent>
  <xr:revisionPtr revIDLastSave="0" documentId="13_ncr:1_{78018A64-5C05-4B5A-8F61-2E624CF527FF}" xr6:coauthVersionLast="47" xr6:coauthVersionMax="47" xr10:uidLastSave="{00000000-0000-0000-0000-000000000000}"/>
  <bookViews>
    <workbookView xWindow="-120" yWindow="-120" windowWidth="29040" windowHeight="15720" activeTab="1" xr2:uid="{00000000-000D-0000-FFFF-FFFF00000000}"/>
  </bookViews>
  <sheets>
    <sheet name="2.1.1_am" sheetId="3" r:id="rId1"/>
    <sheet name="2.1.1" sheetId="1" r:id="rId2"/>
  </sheets>
  <definedNames>
    <definedName name="_xlnm.Print_Area" localSheetId="0">'2.1.1_am'!$A$1:$M$77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7" i="3" l="1"/>
  <c r="M68" i="3" s="1"/>
  <c r="L67" i="3"/>
  <c r="L68" i="3" s="1"/>
  <c r="K67" i="3"/>
  <c r="K68" i="3" s="1"/>
  <c r="J67" i="3"/>
  <c r="J68" i="3" s="1"/>
  <c r="I67" i="3"/>
  <c r="I68" i="3" s="1"/>
  <c r="H67" i="3"/>
  <c r="H68" i="3" s="1"/>
  <c r="G67" i="3"/>
  <c r="G68" i="3" s="1"/>
  <c r="F67" i="3"/>
  <c r="F68" i="3" s="1"/>
  <c r="E67" i="3"/>
  <c r="E68" i="3" s="1"/>
  <c r="D67" i="3"/>
  <c r="D68" i="3" s="1"/>
  <c r="C67" i="3"/>
  <c r="C68" i="3" s="1"/>
  <c r="B67" i="3"/>
  <c r="B68" i="3" s="1"/>
  <c r="M66" i="3"/>
  <c r="L66" i="3"/>
  <c r="K66" i="3"/>
  <c r="J66" i="3"/>
  <c r="I66" i="3"/>
  <c r="H66" i="3"/>
  <c r="G66" i="3"/>
  <c r="F66" i="3"/>
  <c r="E66" i="3"/>
  <c r="D66" i="3"/>
  <c r="C66" i="3"/>
  <c r="B66" i="3"/>
</calcChain>
</file>

<file path=xl/sharedStrings.xml><?xml version="1.0" encoding="utf-8"?>
<sst xmlns="http://schemas.openxmlformats.org/spreadsheetml/2006/main" count="177" uniqueCount="167">
  <si>
    <t>Discrepancia estadística</t>
  </si>
  <si>
    <t xml:space="preserve">Cuentas por pagar del SPNF </t>
  </si>
  <si>
    <t>Inversiones BIESS en acciones del sector privado</t>
  </si>
  <si>
    <t>Inversiones BIESS en el sector privado no financiero</t>
  </si>
  <si>
    <t>Cartera de crédito por vencer neto (PQ yPP)</t>
  </si>
  <si>
    <t>Anticipo por activación de contingencias</t>
  </si>
  <si>
    <t xml:space="preserve">Var. Créditos de liquidez neto </t>
  </si>
  <si>
    <t xml:space="preserve">Var. Activos del SPNF en el Sistema Financiero Nacional </t>
  </si>
  <si>
    <t xml:space="preserve">Var. Activos del SPNF en BCE </t>
  </si>
  <si>
    <t>Financiamiento Interno</t>
  </si>
  <si>
    <t xml:space="preserve"> Variación de activos</t>
  </si>
  <si>
    <t>Venta anticipada de petroleo neto</t>
  </si>
  <si>
    <t>Cuentas por pagar</t>
  </si>
  <si>
    <t xml:space="preserve">Capitalización de intereses </t>
  </si>
  <si>
    <t>Deuda Pública Externa</t>
  </si>
  <si>
    <t>Financiamiento Externo Neto</t>
  </si>
  <si>
    <t>Otro gasto no permanente</t>
  </si>
  <si>
    <t>Transferencias</t>
  </si>
  <si>
    <t>Empresas Publicas No Financieras</t>
  </si>
  <si>
    <t>Fondos de Seguridad Social</t>
  </si>
  <si>
    <t>GADS</t>
  </si>
  <si>
    <t>Gobierno Central</t>
  </si>
  <si>
    <t>Otros Gastos Permanenetes</t>
  </si>
  <si>
    <t xml:space="preserve">Prestaciones de seguridad social social </t>
  </si>
  <si>
    <t>Internos</t>
  </si>
  <si>
    <t>Externos</t>
  </si>
  <si>
    <t>Intereses</t>
  </si>
  <si>
    <t>Compra de bienes y servicios</t>
  </si>
  <si>
    <t>Sueldos y salarios</t>
  </si>
  <si>
    <t>Intereses ganados</t>
  </si>
  <si>
    <t>Impuestos emergencia</t>
  </si>
  <si>
    <t>Arancelarios</t>
  </si>
  <si>
    <t>ICE</t>
  </si>
  <si>
    <t>IVA</t>
  </si>
  <si>
    <t>2021 (p)</t>
  </si>
  <si>
    <t>2020 (p)</t>
  </si>
  <si>
    <t>2019 (p)</t>
  </si>
  <si>
    <t>2018 (p)</t>
  </si>
  <si>
    <t>2017 (p)</t>
  </si>
  <si>
    <t>2016 (p)</t>
  </si>
  <si>
    <t>2015 (p)</t>
  </si>
  <si>
    <t>2014 (p)</t>
  </si>
  <si>
    <t>2013 (p)</t>
  </si>
  <si>
    <t>Concepto   /    Años</t>
  </si>
  <si>
    <t>Millones de dólares</t>
  </si>
  <si>
    <t>(-)Amortizaciones</t>
  </si>
  <si>
    <t>Deuda Interna</t>
  </si>
  <si>
    <t>Certificados de Tesorería Neto</t>
  </si>
  <si>
    <t>Var. Depósitos del SPNF en las IFIS y en No Residentes</t>
  </si>
  <si>
    <t>2022 (p)</t>
  </si>
  <si>
    <t>Resultado Operativo Bruto (1-21-222-223)</t>
  </si>
  <si>
    <t>Resultado primario no petrolero (4+23-11)</t>
  </si>
  <si>
    <t>Gasto Petrolero SPNF (231+232+233+55)</t>
  </si>
  <si>
    <t>Contratos de prestación servicios y participación (GC)</t>
  </si>
  <si>
    <t>Importación de derivados (CFDD)</t>
  </si>
  <si>
    <t>Gasto no operativo petrolero EPNF</t>
  </si>
  <si>
    <t>Ingreso Operativo Empresas Públicas</t>
  </si>
  <si>
    <t>Gasto Operativo Empresas Públicas</t>
  </si>
  <si>
    <t>Resultado Operacional Empresas Públicas</t>
  </si>
  <si>
    <t>Ingresos Petroleros Empresas Públicas</t>
  </si>
  <si>
    <t>Gasto Operativo Petrolero Empresas Públicas</t>
  </si>
  <si>
    <t>Resultado Operativo Petrolero Empresas Públicas</t>
  </si>
  <si>
    <t>Código</t>
  </si>
  <si>
    <t xml:space="preserve">TOTAL INGRESOS </t>
  </si>
  <si>
    <t>Ingresos no petroleros</t>
  </si>
  <si>
    <t>Ingresos tributarios</t>
  </si>
  <si>
    <t>Impuesto a la renta</t>
  </si>
  <si>
    <t>Resultado global (1-2)</t>
  </si>
  <si>
    <t>6.1</t>
  </si>
  <si>
    <t>6.1.1</t>
  </si>
  <si>
    <t>6.1.2</t>
  </si>
  <si>
    <t>6.1.3</t>
  </si>
  <si>
    <t>6.1.4</t>
  </si>
  <si>
    <t>6.1.5</t>
  </si>
  <si>
    <t>6.2</t>
  </si>
  <si>
    <t>7.1</t>
  </si>
  <si>
    <t>7.2</t>
  </si>
  <si>
    <t>7.3</t>
  </si>
  <si>
    <t>7.4</t>
  </si>
  <si>
    <t>7.5</t>
  </si>
  <si>
    <t>7.6</t>
  </si>
  <si>
    <t>7.7</t>
  </si>
  <si>
    <t>7.8</t>
  </si>
  <si>
    <t>7.9</t>
  </si>
  <si>
    <t>7.10</t>
  </si>
  <si>
    <t>7.11</t>
  </si>
  <si>
    <t>7.12</t>
  </si>
  <si>
    <t>7.13</t>
  </si>
  <si>
    <t>7.14</t>
  </si>
  <si>
    <t>Códigos informativos</t>
  </si>
  <si>
    <r>
      <t>2.1.1   OPERACIONES DEL SECTOR PÚBLICO NO FINANCIERO</t>
    </r>
    <r>
      <rPr>
        <b/>
        <vertAlign val="superscript"/>
        <sz val="14"/>
        <color theme="0"/>
        <rFont val="Arial"/>
        <family val="2"/>
      </rPr>
      <t>(1)</t>
    </r>
    <r>
      <rPr>
        <b/>
        <sz val="14"/>
        <color theme="0"/>
        <rFont val="Arial"/>
        <family val="2"/>
      </rPr>
      <t xml:space="preserve"> (BASE DEVENGADO)</t>
    </r>
    <r>
      <rPr>
        <b/>
        <vertAlign val="superscript"/>
        <sz val="14"/>
        <color theme="0"/>
        <rFont val="Arial"/>
        <family val="2"/>
      </rPr>
      <t>(2)</t>
    </r>
  </si>
  <si>
    <r>
      <t>2.1.1   OPERACIONES DEL SECTOR PÚBLICO NO FINANCIERO</t>
    </r>
    <r>
      <rPr>
        <b/>
        <vertAlign val="superscript"/>
        <sz val="14"/>
        <color indexed="9"/>
        <rFont val="Arial"/>
        <family val="2"/>
      </rPr>
      <t>(1)</t>
    </r>
    <r>
      <rPr>
        <b/>
        <sz val="14"/>
        <color indexed="9"/>
        <rFont val="Arial"/>
        <family val="2"/>
      </rPr>
      <t xml:space="preserve"> (BASE DEVENGADO)</t>
    </r>
    <r>
      <rPr>
        <b/>
        <vertAlign val="superscript"/>
        <sz val="14"/>
        <color indexed="9"/>
        <rFont val="Arial"/>
        <family val="2"/>
      </rPr>
      <t>(2)</t>
    </r>
  </si>
  <si>
    <t>2000 (p)</t>
  </si>
  <si>
    <t>2001 (p)</t>
  </si>
  <si>
    <t>2002 (p)</t>
  </si>
  <si>
    <t>2003 (p)</t>
  </si>
  <si>
    <t>2004 (p)</t>
  </si>
  <si>
    <t>2005 (p)</t>
  </si>
  <si>
    <t>2006 (p)</t>
  </si>
  <si>
    <t>2007 (p)</t>
  </si>
  <si>
    <t>2008 (p)</t>
  </si>
  <si>
    <t>2009(p)</t>
  </si>
  <si>
    <t>2010 (p)</t>
  </si>
  <si>
    <t>2011 (p)</t>
  </si>
  <si>
    <t>INGRESOS TOTALES</t>
  </si>
  <si>
    <t xml:space="preserve"> Petroleros</t>
  </si>
  <si>
    <r>
      <t xml:space="preserve">      Por exportaciones</t>
    </r>
    <r>
      <rPr>
        <vertAlign val="superscript"/>
        <sz val="14"/>
        <color indexed="8"/>
        <rFont val="Calibri"/>
        <family val="2"/>
      </rPr>
      <t>(3)</t>
    </r>
  </si>
  <si>
    <t xml:space="preserve">      Por venta de derivados</t>
  </si>
  <si>
    <t xml:space="preserve"> No Petroleros</t>
  </si>
  <si>
    <t xml:space="preserve">Tributarios </t>
  </si>
  <si>
    <t xml:space="preserve">      A la renta</t>
  </si>
  <si>
    <t xml:space="preserve">      IVA</t>
  </si>
  <si>
    <t xml:space="preserve">      ICE</t>
  </si>
  <si>
    <t xml:space="preserve">      Arancelarios</t>
  </si>
  <si>
    <t>Otros Impuestos</t>
  </si>
  <si>
    <t xml:space="preserve">      Contribuciones Seguridad Social</t>
  </si>
  <si>
    <t xml:space="preserve"> Superávit Operacional</t>
  </si>
  <si>
    <t>GASTOS TOTALES</t>
  </si>
  <si>
    <t xml:space="preserve">  Gastos Corrientes</t>
  </si>
  <si>
    <t xml:space="preserve">      Intereses</t>
  </si>
  <si>
    <t xml:space="preserve">            Externos</t>
  </si>
  <si>
    <t xml:space="preserve">            Internos</t>
  </si>
  <si>
    <t xml:space="preserve">      Sueldos</t>
  </si>
  <si>
    <t xml:space="preserve">      Compra de bienes y servicios</t>
  </si>
  <si>
    <t xml:space="preserve">      Prestaciones de Seguridad Social</t>
  </si>
  <si>
    <t xml:space="preserve">      Otros gastos corrientes</t>
  </si>
  <si>
    <t xml:space="preserve">  Gastos de Capital</t>
  </si>
  <si>
    <t xml:space="preserve">      Formación Bruta de Capital Fijo</t>
  </si>
  <si>
    <t xml:space="preserve">           Resto del Gobierno General </t>
  </si>
  <si>
    <t xml:space="preserve">           Empresas públicas</t>
  </si>
  <si>
    <t xml:space="preserve">      Otros gastos de capital</t>
  </si>
  <si>
    <t>Resultado Global</t>
  </si>
  <si>
    <t>Reducción de personal</t>
  </si>
  <si>
    <t>RESULTADO GLOBAL+REDUCCION DE PERSONAL</t>
  </si>
  <si>
    <t>RESULTADO BAJO LA LINEA</t>
  </si>
  <si>
    <t>Activos Netos en el Exterior</t>
  </si>
  <si>
    <t>Variación de Activos (Fondos Petroleros)</t>
  </si>
  <si>
    <t>Sistema Bancario y Otros</t>
  </si>
  <si>
    <t xml:space="preserve">Certificados de tesoreria </t>
  </si>
  <si>
    <t>Deuda Flotante</t>
  </si>
  <si>
    <t>Ahorro del sector público no financiero</t>
  </si>
  <si>
    <t>Resultado primario</t>
  </si>
  <si>
    <t>Resultado primario no petrolero</t>
  </si>
  <si>
    <t>2023 (p)</t>
  </si>
  <si>
    <r>
      <t xml:space="preserve">      Otros</t>
    </r>
    <r>
      <rPr>
        <b/>
        <vertAlign val="superscript"/>
        <sz val="14"/>
        <color indexed="8"/>
        <rFont val="Calibri"/>
        <family val="2"/>
      </rPr>
      <t>(4)</t>
    </r>
  </si>
  <si>
    <r>
      <t xml:space="preserve">           Presupuesto General del Estado</t>
    </r>
    <r>
      <rPr>
        <vertAlign val="superscript"/>
        <sz val="14"/>
        <color indexed="8"/>
        <rFont val="Calibri"/>
        <family val="2"/>
      </rPr>
      <t>(5)</t>
    </r>
  </si>
  <si>
    <r>
      <t>AJUSTE DEL TESORO NACIONAL</t>
    </r>
    <r>
      <rPr>
        <b/>
        <vertAlign val="superscript"/>
        <sz val="14"/>
        <color indexed="8"/>
        <rFont val="Calibri"/>
        <family val="2"/>
      </rPr>
      <t>(6)</t>
    </r>
  </si>
  <si>
    <r>
      <t xml:space="preserve">(p) Cifras provisionales.
(1) La estructura del Sector Público No Financiero está en función a la sectorización del Manual de Estadísticas de Finanzas Públicas del FMI 1986.
(2) Los registros de ingresos corresponden a valores en base caja y los registros de gastos, a valores devengados excepto los gastos de intereses que están en base caja.
(3) Incluye recursos de los Fondos CEREPS y FEISEH.
(4) Hasta el año 2002 contiene las preasignaciones de IVA, ICE y Renta que transfiere el Gobierno Central.
(5) Estructura del Sector Público, de acuerdo con la constitución de la República del Ecuador del año 2008.
(6) Corresponden a gastos no ejecutados y reversados al Gobierno Central.
</t>
    </r>
    <r>
      <rPr>
        <b/>
        <sz val="12"/>
        <color theme="1"/>
        <rFont val="Calibri"/>
        <family val="2"/>
      </rPr>
      <t xml:space="preserve">Fuente: </t>
    </r>
    <r>
      <rPr>
        <sz val="12"/>
        <color theme="1"/>
        <rFont val="Calibri"/>
        <family val="2"/>
      </rPr>
      <t>Ministerio de Economía y Finanzas, y entidades del Sector Público No Financiero.</t>
    </r>
  </si>
  <si>
    <r>
      <t>2012</t>
    </r>
    <r>
      <rPr>
        <b/>
        <vertAlign val="superscript"/>
        <sz val="14"/>
        <rFont val="Calibri"/>
        <family val="2"/>
      </rPr>
      <t>(3)</t>
    </r>
    <r>
      <rPr>
        <b/>
        <sz val="12"/>
        <rFont val="Calibri"/>
        <family val="2"/>
      </rPr>
      <t>(p)</t>
    </r>
  </si>
  <si>
    <r>
      <t>Ingresos Petroleros</t>
    </r>
    <r>
      <rPr>
        <b/>
        <vertAlign val="superscript"/>
        <sz val="14"/>
        <rFont val="Calibri"/>
        <family val="2"/>
        <scheme val="minor"/>
      </rPr>
      <t>(4)</t>
    </r>
  </si>
  <si>
    <r>
      <t>Exportación</t>
    </r>
    <r>
      <rPr>
        <vertAlign val="superscript"/>
        <sz val="14"/>
        <rFont val="Calibri"/>
        <family val="2"/>
        <scheme val="minor"/>
      </rPr>
      <t>(5)(7)</t>
    </r>
  </si>
  <si>
    <r>
      <t>Venta Derivados</t>
    </r>
    <r>
      <rPr>
        <vertAlign val="superscript"/>
        <sz val="14"/>
        <rFont val="Calibri"/>
        <family val="2"/>
        <scheme val="minor"/>
      </rPr>
      <t>(6)(7)</t>
    </r>
  </si>
  <si>
    <r>
      <t>Otros Impuestos</t>
    </r>
    <r>
      <rPr>
        <vertAlign val="superscript"/>
        <sz val="14"/>
        <rFont val="Calibri"/>
        <family val="2"/>
        <scheme val="minor"/>
      </rPr>
      <t>(8)</t>
    </r>
  </si>
  <si>
    <r>
      <t>Otros Ingresos</t>
    </r>
    <r>
      <rPr>
        <b/>
        <vertAlign val="superscript"/>
        <sz val="14"/>
        <rFont val="Calibri"/>
        <family val="2"/>
        <scheme val="minor"/>
      </rPr>
      <t>(9)</t>
    </r>
  </si>
  <si>
    <r>
      <t xml:space="preserve">Inversiones en activos no financieros </t>
    </r>
    <r>
      <rPr>
        <vertAlign val="superscript"/>
        <sz val="14"/>
        <rFont val="Calibri"/>
        <family val="2"/>
        <scheme val="minor"/>
      </rPr>
      <t>(10)</t>
    </r>
  </si>
  <si>
    <r>
      <t>RESULTADO BAJO LA LINEA</t>
    </r>
    <r>
      <rPr>
        <b/>
        <vertAlign val="superscript"/>
        <sz val="14"/>
        <rFont val="Calibri"/>
        <family val="2"/>
      </rPr>
      <t>(11)</t>
    </r>
    <r>
      <rPr>
        <b/>
        <sz val="12"/>
        <rFont val="Calibri"/>
        <family val="2"/>
      </rPr>
      <t>(6+7)</t>
    </r>
  </si>
  <si>
    <t>2024 (p)</t>
  </si>
  <si>
    <t>Contribuciones a la Seguridad Social</t>
  </si>
  <si>
    <r>
      <t>Var. Depósitos del SPNF en el BCE</t>
    </r>
    <r>
      <rPr>
        <vertAlign val="superscript"/>
        <sz val="14"/>
        <rFont val="Calibri"/>
        <family val="2"/>
      </rPr>
      <t>(13)</t>
    </r>
  </si>
  <si>
    <r>
      <t>Cuentas por cobrar</t>
    </r>
    <r>
      <rPr>
        <vertAlign val="superscript"/>
        <sz val="14"/>
        <rFont val="Calibri"/>
        <family val="2"/>
      </rPr>
      <t xml:space="preserve">(14) </t>
    </r>
  </si>
  <si>
    <r>
      <t>Resultado primario</t>
    </r>
    <r>
      <rPr>
        <b/>
        <vertAlign val="superscript"/>
        <sz val="14"/>
        <rFont val="Calibri"/>
        <family val="2"/>
        <scheme val="minor"/>
      </rPr>
      <t>(15)</t>
    </r>
    <r>
      <rPr>
        <b/>
        <sz val="12"/>
        <rFont val="Calibri"/>
        <family val="2"/>
        <scheme val="minor"/>
      </rPr>
      <t>(3+213)</t>
    </r>
  </si>
  <si>
    <r>
      <t>Deuda Pública Externa</t>
    </r>
    <r>
      <rPr>
        <vertAlign val="superscript"/>
        <sz val="14"/>
        <rFont val="Calibri"/>
        <family val="2"/>
      </rPr>
      <t>(12)</t>
    </r>
  </si>
  <si>
    <t>TOTAL EROGACIONES</t>
  </si>
  <si>
    <t>Erogación Permanente</t>
  </si>
  <si>
    <t>Erogación No Permanente</t>
  </si>
  <si>
    <r>
      <t xml:space="preserve">(p) Cifras provisionales.
(1) La estructura del Sector Público No Financiero está en función a la sectorización del Manual de Estadísticas de Finanzas Públicas del FMI 2014.
(2) Los registros de ingresos corresponden a valores en base caja y los registros de gastos a valores devengados excepto los gastos de intereses que están en base caja.
(3) Las cifras reportadas este año no constan con el último reproceso de información.
(4) Los ingresos por este concepto dependen de la producción, de las exportaciones de crudo, de los precios internacionales de petróleo crudo y de sus derivados, de los precios de venta de los derivados del petróleo y de los costos de producción. 
(5) Incluye ingresos por las exportaciones de crudo y derivados registradas en: Presupuesto General del Estado, CFDD, GADS por la Ley CTA, Contratos de Servicios Petroleros administrados por el Ministerio de Energía y Minas; y los ingresos por reconocimiento de costos operativos de toda la cadena de valor de EP Petroecuador.
(6) Ingreso neto de la venta interna de derivados, realizada por EP Petroecuador excluido: impuestos, liquidaciones a navieros, comisiones y entre otros.
(7) A partir del mes de septiembre de 2022, mediante decreto ejecutivo Nro. 548 de 30 de agosto de 2022, la Cuenta de Financiamiento de Derivados Deficitarios (CFDD) que formaba parte del PGE pasa a ser administrada por Empresa Pública de Hidrocarburos del Ecuador EP PETROECUADOR.
(8) Incluye el Impuesto a la Salida de Divisas.
(9) En su mayoría corresponde a ingresos por autogestión de los Gobiernos Autónomos Descentralizados.
(10) Corresponde a la formación bruta de capital fijo, obra pública y bienes de larga duración para inversión. 
(11) Para el bajo la línea el resultado global tiene signo contrario, superávit (-) y déficit (+).
(12) Incluye desembolso de DEGS y préstamo con GPS BLUE.
(13) Se excluye de los depósitos del SPNF aquellos depósitos de las entidades que no se encuentran dentro de la muestra.
(14) Incluye anticipo a proveedores, cuentas por cobrar GADS y FSS y cuentas por cobrar de empresas púbicas.
(15) Excluye solo el gasto en intereses; debido a que la compilación de las estadísticas de deuda pública se realiza como deuda bruta y no neta, para efectos de evaluación de sostenibilidad de la deuda.
</t>
    </r>
    <r>
      <rPr>
        <b/>
        <sz val="11"/>
        <color theme="1"/>
        <rFont val="Calibri"/>
        <family val="2"/>
        <scheme val="minor"/>
      </rPr>
      <t xml:space="preserve">Nota: </t>
    </r>
    <r>
      <rPr>
        <sz val="11"/>
        <color theme="1"/>
        <rFont val="Calibri"/>
        <family val="2"/>
        <scheme val="minor"/>
      </rPr>
      <t xml:space="preserve">Las cifras correspondientes a las Operaciones del Sector Público No Financiero y sus niveles de gobierno se encuentran sujetas a cambios metodológicos. A partir del año 2017 se reprocesan con base al Manual de Estadísticas de las Finanzas Públicas 2014 del Fondo Monetario Internacional.
</t>
    </r>
    <r>
      <rPr>
        <b/>
        <sz val="11"/>
        <color theme="1"/>
        <rFont val="Calibri"/>
        <family val="2"/>
        <scheme val="minor"/>
      </rPr>
      <t>Fuente:</t>
    </r>
    <r>
      <rPr>
        <sz val="11"/>
        <color theme="1"/>
        <rFont val="Calibri"/>
        <family val="2"/>
        <scheme val="minor"/>
      </rPr>
      <t xml:space="preserve"> Ministerio de Economía y Finanzas, y entidades del Sector Público No Financiero.</t>
    </r>
  </si>
  <si>
    <t>BOLETÍN ANUARIO No.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</si>
</sst>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0.0"/>
    <numFmt numFmtId="165" formatCode="General_)"/>
    <numFmt numFmtId="166" formatCode="0_);\(0\)"/>
    <numFmt numFmtId="167" formatCode="_-* #,##0.00\ _P_t_s_-;\-* #,##0.00\ _P_t_s_-;_-* &quot;-&quot;??\ _P_t_s_-;_-@_-"/>
    <numFmt numFmtId="168" formatCode="#,##0.0_ ;\-#,##0.0\ "/>
    <numFmt numFmtId="169" formatCode="_ * #,##0.0_ ;_ * \-#,##0.0_ ;_ * &quot;-&quot;??_ ;_ @_ "/>
    <numFmt numFmtId="170" formatCode="#,##0.0\ _$;\-#,##0.0\ _$"/>
    <numFmt numFmtId="171" formatCode="0.0"/>
    <numFmt numFmtId="172" formatCode="#,##0.000000"/>
    <numFmt numFmtId="173" formatCode="#,##0.0000000"/>
  </numFmts>
  <fonts count="35" x14ac:knownFonts="1">
    <font>
      <sz val="11"/>
      <color theme="1"/>
      <name val="Calibri"/>
      <family val="2"/>
      <scheme val="minor"/>
    </font>
    <font>
      <sz val="11"/>
      <color theme="1"/>
      <name val="Calibri"/>
      <family val="2"/>
      <scheme val="minor"/>
    </font>
    <font>
      <sz val="12"/>
      <name val="Calibri"/>
      <family val="2"/>
      <scheme val="minor"/>
    </font>
    <font>
      <sz val="10"/>
      <name val="Courier"/>
      <family val="3"/>
    </font>
    <font>
      <sz val="12"/>
      <name val="Calibri"/>
      <family val="2"/>
    </font>
    <font>
      <sz val="10"/>
      <name val="Times New Roman"/>
      <family val="1"/>
    </font>
    <font>
      <b/>
      <sz val="12"/>
      <name val="Calibri"/>
      <family val="2"/>
      <scheme val="minor"/>
    </font>
    <font>
      <b/>
      <sz val="12"/>
      <name val="Calibri"/>
      <family val="2"/>
    </font>
    <font>
      <sz val="11"/>
      <color theme="1"/>
      <name val="Arial"/>
      <family val="2"/>
    </font>
    <font>
      <sz val="14"/>
      <color rgb="FFFFC000"/>
      <name val="Arial"/>
      <family val="2"/>
    </font>
    <font>
      <b/>
      <sz val="14"/>
      <color theme="0"/>
      <name val="Arial"/>
      <family val="2"/>
    </font>
    <font>
      <b/>
      <sz val="16"/>
      <color theme="0"/>
      <name val="Arial"/>
      <family val="2"/>
    </font>
    <font>
      <b/>
      <sz val="11"/>
      <color theme="1"/>
      <name val="Calibri"/>
      <family val="2"/>
      <scheme val="minor"/>
    </font>
    <font>
      <b/>
      <vertAlign val="superscript"/>
      <sz val="14"/>
      <name val="Calibri"/>
      <family val="2"/>
      <scheme val="minor"/>
    </font>
    <font>
      <sz val="8"/>
      <name val="Calibri"/>
      <family val="2"/>
      <scheme val="minor"/>
    </font>
    <font>
      <vertAlign val="superscript"/>
      <sz val="14"/>
      <name val="Calibri"/>
      <family val="2"/>
      <scheme val="minor"/>
    </font>
    <font>
      <b/>
      <vertAlign val="superscript"/>
      <sz val="14"/>
      <name val="Calibri"/>
      <family val="2"/>
    </font>
    <font>
      <vertAlign val="superscript"/>
      <sz val="14"/>
      <name val="Calibri"/>
      <family val="2"/>
    </font>
    <font>
      <b/>
      <vertAlign val="superscript"/>
      <sz val="14"/>
      <color theme="0"/>
      <name val="Arial"/>
      <family val="2"/>
    </font>
    <font>
      <sz val="10"/>
      <name val="Courier"/>
    </font>
    <font>
      <b/>
      <vertAlign val="superscript"/>
      <sz val="14"/>
      <color indexed="9"/>
      <name val="Arial"/>
      <family val="2"/>
    </font>
    <font>
      <b/>
      <sz val="14"/>
      <color indexed="9"/>
      <name val="Arial"/>
      <family val="2"/>
    </font>
    <font>
      <b/>
      <sz val="12"/>
      <color theme="1"/>
      <name val="Calibri"/>
      <family val="2"/>
    </font>
    <font>
      <sz val="10"/>
      <color theme="4" tint="-0.249977111117893"/>
      <name val="Calibri"/>
      <family val="2"/>
    </font>
    <font>
      <sz val="12"/>
      <color theme="1"/>
      <name val="Calibri"/>
      <family val="2"/>
    </font>
    <font>
      <sz val="10"/>
      <color theme="1"/>
      <name val="Calibri"/>
      <family val="2"/>
    </font>
    <font>
      <sz val="10"/>
      <name val="Arial"/>
      <family val="2"/>
    </font>
    <font>
      <b/>
      <sz val="12"/>
      <color theme="1"/>
      <name val="Calibri"/>
      <family val="2"/>
      <scheme val="minor"/>
    </font>
    <font>
      <b/>
      <sz val="10"/>
      <color theme="4" tint="-0.249977111117893"/>
      <name val="Calibri"/>
      <family val="2"/>
    </font>
    <font>
      <sz val="12"/>
      <color theme="1"/>
      <name val="Calibri"/>
      <family val="2"/>
      <scheme val="minor"/>
    </font>
    <font>
      <vertAlign val="superscript"/>
      <sz val="14"/>
      <color indexed="8"/>
      <name val="Calibri"/>
      <family val="2"/>
    </font>
    <font>
      <b/>
      <vertAlign val="superscript"/>
      <sz val="14"/>
      <color indexed="8"/>
      <name val="Calibri"/>
      <family val="2"/>
    </font>
    <font>
      <sz val="10"/>
      <color theme="1"/>
      <name val="Calibri"/>
      <family val="2"/>
      <scheme val="minor"/>
    </font>
    <font>
      <sz val="12"/>
      <color theme="4" tint="-0.249977111117893"/>
      <name val="Calibri"/>
      <family val="2"/>
    </font>
    <font>
      <b/>
      <sz val="12"/>
      <color theme="4"/>
      <name val="Calibri"/>
      <family val="2"/>
    </font>
  </fonts>
  <fills count="5">
    <fill>
      <patternFill patternType="none"/>
    </fill>
    <fill>
      <patternFill patternType="gray125"/>
    </fill>
    <fill>
      <patternFill patternType="solid">
        <fgColor rgb="FFE6E6E6"/>
        <bgColor indexed="64"/>
      </patternFill>
    </fill>
    <fill>
      <patternFill patternType="solid">
        <fgColor rgb="FF052B6D"/>
        <bgColor indexed="64"/>
      </patternFill>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3" fillId="0" borderId="0" applyNumberFormat="0" applyFill="0" applyBorder="0" applyAlignment="0" applyProtection="0"/>
    <xf numFmtId="37" fontId="3" fillId="0" borderId="0"/>
    <xf numFmtId="165" fontId="5" fillId="0" borderId="0"/>
    <xf numFmtId="0" fontId="19" fillId="0" borderId="0" applyNumberFormat="0" applyFill="0" applyBorder="0" applyAlignment="0" applyProtection="0"/>
    <xf numFmtId="167" fontId="26" fillId="0" borderId="0" applyFont="0" applyFill="0" applyBorder="0" applyAlignment="0" applyProtection="0"/>
  </cellStyleXfs>
  <cellXfs count="131">
    <xf numFmtId="0" fontId="0" fillId="0" borderId="0" xfId="0"/>
    <xf numFmtId="0" fontId="2" fillId="0" borderId="0" xfId="0" applyFont="1"/>
    <xf numFmtId="0" fontId="2" fillId="2" borderId="1" xfId="0" applyFont="1" applyFill="1" applyBorder="1" applyAlignment="1">
      <alignment horizontal="right"/>
    </xf>
    <xf numFmtId="0" fontId="2" fillId="0" borderId="1" xfId="0" applyFont="1" applyBorder="1" applyAlignment="1">
      <alignment horizontal="right"/>
    </xf>
    <xf numFmtId="0" fontId="2" fillId="0" borderId="1" xfId="0" applyFont="1" applyBorder="1" applyAlignment="1">
      <alignment horizontal="center"/>
    </xf>
    <xf numFmtId="37" fontId="4" fillId="0" borderId="0" xfId="2" applyNumberFormat="1" applyFont="1" applyFill="1"/>
    <xf numFmtId="164" fontId="2" fillId="2" borderId="0" xfId="2" applyNumberFormat="1" applyFont="1" applyFill="1" applyAlignment="1">
      <alignment horizontal="right" vertical="center"/>
    </xf>
    <xf numFmtId="164" fontId="2" fillId="0" borderId="0" xfId="2" applyNumberFormat="1" applyFont="1" applyFill="1" applyAlignment="1">
      <alignment horizontal="right" vertical="center"/>
    </xf>
    <xf numFmtId="164" fontId="4" fillId="2" borderId="0" xfId="3" applyNumberFormat="1" applyFont="1" applyFill="1" applyAlignment="1">
      <alignment horizontal="right" vertical="center"/>
    </xf>
    <xf numFmtId="164" fontId="4" fillId="0" borderId="0" xfId="3" applyNumberFormat="1" applyFont="1" applyAlignment="1">
      <alignment horizontal="right" vertical="center"/>
    </xf>
    <xf numFmtId="164" fontId="4" fillId="2" borderId="0" xfId="2" applyNumberFormat="1" applyFont="1" applyFill="1" applyAlignment="1">
      <alignment horizontal="right" vertical="center"/>
    </xf>
    <xf numFmtId="164" fontId="4" fillId="0" borderId="0" xfId="2" applyNumberFormat="1" applyFont="1" applyFill="1" applyAlignment="1">
      <alignment horizontal="right" vertical="center"/>
    </xf>
    <xf numFmtId="164" fontId="2" fillId="2" borderId="0" xfId="1" applyNumberFormat="1" applyFont="1" applyFill="1" applyAlignment="1">
      <alignment horizontal="right" vertical="center"/>
    </xf>
    <xf numFmtId="164" fontId="2" fillId="0" borderId="0" xfId="1" applyNumberFormat="1" applyFont="1" applyFill="1" applyAlignment="1">
      <alignment horizontal="right" vertical="center"/>
    </xf>
    <xf numFmtId="37" fontId="4" fillId="0" borderId="0" xfId="2" applyNumberFormat="1" applyFont="1" applyFill="1" applyBorder="1"/>
    <xf numFmtId="164" fontId="4" fillId="0" borderId="0" xfId="1" applyNumberFormat="1" applyFont="1" applyFill="1" applyAlignment="1">
      <alignment horizontal="right" vertical="center"/>
    </xf>
    <xf numFmtId="165" fontId="4" fillId="0" borderId="0" xfId="4" quotePrefix="1" applyFont="1" applyAlignment="1">
      <alignment horizontal="left" indent="1"/>
    </xf>
    <xf numFmtId="164" fontId="6" fillId="2" borderId="0" xfId="1" applyNumberFormat="1" applyFont="1" applyFill="1" applyAlignment="1">
      <alignment horizontal="right" vertical="center"/>
    </xf>
    <xf numFmtId="164" fontId="6" fillId="0" borderId="0" xfId="1" applyNumberFormat="1" applyFont="1" applyFill="1" applyAlignment="1">
      <alignment horizontal="right" vertical="center"/>
    </xf>
    <xf numFmtId="165" fontId="7" fillId="0" borderId="0" xfId="4" applyFont="1" applyAlignment="1">
      <alignment horizontal="left"/>
    </xf>
    <xf numFmtId="165" fontId="4" fillId="0" borderId="0" xfId="4" applyFont="1"/>
    <xf numFmtId="165" fontId="4" fillId="0" borderId="0" xfId="4" applyFont="1" applyAlignment="1">
      <alignment horizontal="left" indent="1"/>
    </xf>
    <xf numFmtId="165" fontId="7" fillId="0" borderId="0" xfId="4" applyFont="1"/>
    <xf numFmtId="164" fontId="7" fillId="0" borderId="0" xfId="1" applyNumberFormat="1" applyFont="1" applyFill="1" applyAlignment="1">
      <alignment horizontal="right" vertical="center"/>
    </xf>
    <xf numFmtId="37" fontId="4" fillId="0" borderId="0" xfId="2" applyNumberFormat="1" applyFont="1"/>
    <xf numFmtId="166" fontId="7" fillId="2" borderId="2" xfId="2" applyNumberFormat="1" applyFont="1" applyFill="1" applyBorder="1" applyAlignment="1">
      <alignment horizontal="center"/>
    </xf>
    <xf numFmtId="166" fontId="7" fillId="0" borderId="2" xfId="2" applyNumberFormat="1" applyFont="1" applyFill="1" applyBorder="1" applyAlignment="1">
      <alignment horizontal="center"/>
    </xf>
    <xf numFmtId="37" fontId="7" fillId="0" borderId="2" xfId="2" applyNumberFormat="1" applyFont="1" applyFill="1" applyBorder="1"/>
    <xf numFmtId="0" fontId="8" fillId="0" borderId="0" xfId="0" applyFont="1"/>
    <xf numFmtId="0" fontId="8" fillId="3" borderId="0" xfId="0" applyFont="1" applyFill="1"/>
    <xf numFmtId="0" fontId="8" fillId="3" borderId="0" xfId="0" applyFont="1" applyFill="1" applyAlignment="1">
      <alignment horizontal="left" indent="5"/>
    </xf>
    <xf numFmtId="0" fontId="9" fillId="0" borderId="0" xfId="0" applyFont="1"/>
    <xf numFmtId="0" fontId="9" fillId="3" borderId="0" xfId="0" applyFont="1" applyFill="1" applyAlignment="1">
      <alignment horizontal="left" indent="5"/>
    </xf>
    <xf numFmtId="0" fontId="10" fillId="0" borderId="0" xfId="0" applyFont="1"/>
    <xf numFmtId="0" fontId="10" fillId="3" borderId="0" xfId="0" applyFont="1" applyFill="1" applyAlignment="1">
      <alignment horizontal="left" indent="5"/>
    </xf>
    <xf numFmtId="0" fontId="11" fillId="0" borderId="0" xfId="0" applyFont="1"/>
    <xf numFmtId="0" fontId="11" fillId="3" borderId="0" xfId="0" applyFont="1" applyFill="1" applyAlignment="1">
      <alignment horizontal="left" indent="5"/>
    </xf>
    <xf numFmtId="164" fontId="6" fillId="0" borderId="0" xfId="2" applyNumberFormat="1" applyFont="1" applyFill="1"/>
    <xf numFmtId="164" fontId="2" fillId="0" borderId="0" xfId="2" applyNumberFormat="1" applyFont="1" applyFill="1" applyAlignment="1">
      <alignment horizontal="left" indent="1"/>
    </xf>
    <xf numFmtId="164" fontId="2" fillId="0" borderId="0" xfId="2" applyNumberFormat="1" applyFont="1" applyFill="1" applyAlignment="1">
      <alignment horizontal="left" indent="2"/>
    </xf>
    <xf numFmtId="1" fontId="6" fillId="0" borderId="0" xfId="2" applyNumberFormat="1" applyFont="1" applyFill="1" applyAlignment="1">
      <alignment horizontal="left" vertical="center"/>
    </xf>
    <xf numFmtId="1" fontId="2" fillId="0" borderId="0" xfId="2" applyNumberFormat="1" applyFont="1" applyFill="1" applyAlignment="1">
      <alignment horizontal="left" vertical="center"/>
    </xf>
    <xf numFmtId="37" fontId="7" fillId="0" borderId="0" xfId="2" applyNumberFormat="1" applyFont="1"/>
    <xf numFmtId="37" fontId="4" fillId="0" borderId="0" xfId="2" applyNumberFormat="1" applyFont="1" applyFill="1" applyAlignment="1">
      <alignment horizontal="left"/>
    </xf>
    <xf numFmtId="164" fontId="6" fillId="0" borderId="0" xfId="2" applyNumberFormat="1" applyFont="1" applyFill="1" applyAlignment="1">
      <alignment horizontal="left"/>
    </xf>
    <xf numFmtId="164" fontId="2" fillId="0" borderId="0" xfId="2" applyNumberFormat="1" applyFont="1" applyFill="1" applyAlignment="1">
      <alignment horizontal="left"/>
    </xf>
    <xf numFmtId="164" fontId="6" fillId="0" borderId="0" xfId="2" applyNumberFormat="1" applyFont="1" applyFill="1" applyAlignment="1">
      <alignment horizontal="left" indent="1"/>
    </xf>
    <xf numFmtId="164" fontId="6" fillId="0" borderId="0" xfId="2" applyNumberFormat="1" applyFont="1" applyFill="1" applyAlignment="1">
      <alignment horizontal="left" indent="2"/>
    </xf>
    <xf numFmtId="164" fontId="2" fillId="0" borderId="0" xfId="2" applyNumberFormat="1" applyFont="1" applyFill="1" applyAlignment="1">
      <alignment horizontal="left" indent="3"/>
    </xf>
    <xf numFmtId="164" fontId="2" fillId="0" borderId="0" xfId="2" applyNumberFormat="1" applyFont="1" applyFill="1"/>
    <xf numFmtId="0" fontId="2" fillId="0" borderId="0" xfId="2" applyFont="1" applyFill="1" applyAlignment="1">
      <alignment horizontal="left" indent="1"/>
    </xf>
    <xf numFmtId="37" fontId="7" fillId="0" borderId="0" xfId="2" applyNumberFormat="1" applyFont="1" applyFill="1" applyAlignment="1">
      <alignment horizontal="left"/>
    </xf>
    <xf numFmtId="0" fontId="2" fillId="0" borderId="1" xfId="0" applyFont="1" applyBorder="1"/>
    <xf numFmtId="164" fontId="7" fillId="0" borderId="0" xfId="2" applyNumberFormat="1" applyFont="1" applyFill="1" applyAlignment="1">
      <alignment horizontal="right" vertical="center"/>
    </xf>
    <xf numFmtId="0" fontId="8" fillId="3" borderId="0" xfId="5" applyFont="1" applyFill="1" applyAlignment="1">
      <alignment horizontal="left" indent="5"/>
    </xf>
    <xf numFmtId="0" fontId="8" fillId="3" borderId="0" xfId="5" applyFont="1" applyFill="1"/>
    <xf numFmtId="0" fontId="8" fillId="0" borderId="0" xfId="5" applyFont="1" applyFill="1"/>
    <xf numFmtId="0" fontId="11" fillId="3" borderId="0" xfId="5" applyFont="1" applyFill="1" applyAlignment="1">
      <alignment horizontal="left" indent="2"/>
    </xf>
    <xf numFmtId="0" fontId="11" fillId="0" borderId="0" xfId="5" applyFont="1" applyFill="1"/>
    <xf numFmtId="0" fontId="10" fillId="3" borderId="0" xfId="5" applyFont="1" applyFill="1" applyAlignment="1">
      <alignment horizontal="left" indent="2"/>
    </xf>
    <xf numFmtId="0" fontId="10" fillId="0" borderId="0" xfId="5" applyFont="1" applyFill="1"/>
    <xf numFmtId="0" fontId="9" fillId="3" borderId="0" xfId="5" applyFont="1" applyFill="1" applyAlignment="1">
      <alignment horizontal="left" indent="2"/>
    </xf>
    <xf numFmtId="0" fontId="9" fillId="0" borderId="0" xfId="5" applyFont="1" applyFill="1"/>
    <xf numFmtId="0" fontId="9" fillId="3" borderId="0" xfId="5" applyFont="1" applyFill="1" applyAlignment="1">
      <alignment horizontal="left" indent="5"/>
    </xf>
    <xf numFmtId="37" fontId="22" fillId="0" borderId="0" xfId="2" applyNumberFormat="1" applyFont="1" applyFill="1" applyBorder="1"/>
    <xf numFmtId="37" fontId="7" fillId="2" borderId="0" xfId="2" applyNumberFormat="1" applyFont="1" applyFill="1" applyAlignment="1">
      <alignment horizontal="center"/>
    </xf>
    <xf numFmtId="37" fontId="22" fillId="0" borderId="0" xfId="2" applyNumberFormat="1" applyFont="1" applyFill="1" applyBorder="1" applyAlignment="1">
      <alignment horizontal="center" vertical="center"/>
    </xf>
    <xf numFmtId="166" fontId="22" fillId="0" borderId="0" xfId="2" applyNumberFormat="1" applyFont="1" applyFill="1" applyBorder="1" applyAlignment="1">
      <alignment horizontal="center" vertical="center"/>
    </xf>
    <xf numFmtId="37" fontId="23" fillId="0" borderId="0" xfId="2" applyNumberFormat="1" applyFont="1"/>
    <xf numFmtId="37" fontId="24" fillId="0" borderId="0" xfId="2" applyNumberFormat="1" applyFont="1" applyFill="1"/>
    <xf numFmtId="164" fontId="4" fillId="2" borderId="0" xfId="2" applyNumberFormat="1" applyFont="1" applyFill="1" applyAlignment="1">
      <alignment horizontal="right"/>
    </xf>
    <xf numFmtId="37" fontId="22" fillId="0" borderId="0" xfId="2" applyNumberFormat="1" applyFont="1" applyFill="1"/>
    <xf numFmtId="164" fontId="7" fillId="2" borderId="0" xfId="2" applyNumberFormat="1" applyFont="1" applyFill="1" applyAlignment="1">
      <alignment horizontal="right"/>
    </xf>
    <xf numFmtId="164" fontId="22" fillId="0" borderId="0" xfId="2" applyNumberFormat="1" applyFont="1" applyFill="1" applyAlignment="1">
      <alignment horizontal="right"/>
    </xf>
    <xf numFmtId="164" fontId="22" fillId="0" borderId="0" xfId="6" applyNumberFormat="1" applyFont="1" applyFill="1" applyAlignment="1">
      <alignment horizontal="right"/>
    </xf>
    <xf numFmtId="164" fontId="27" fillId="0" borderId="0" xfId="6" applyNumberFormat="1" applyFont="1" applyFill="1" applyAlignment="1">
      <alignment horizontal="right"/>
    </xf>
    <xf numFmtId="37" fontId="28" fillId="0" borderId="0" xfId="2" applyNumberFormat="1" applyFont="1"/>
    <xf numFmtId="164" fontId="24" fillId="0" borderId="0" xfId="2" applyNumberFormat="1" applyFont="1" applyFill="1" applyAlignment="1">
      <alignment horizontal="right"/>
    </xf>
    <xf numFmtId="164" fontId="24" fillId="0" borderId="0" xfId="6" applyNumberFormat="1" applyFont="1" applyFill="1" applyAlignment="1">
      <alignment horizontal="right"/>
    </xf>
    <xf numFmtId="164" fontId="29" fillId="0" borderId="0" xfId="6" applyNumberFormat="1" applyFont="1" applyFill="1" applyAlignment="1">
      <alignment horizontal="right"/>
    </xf>
    <xf numFmtId="37" fontId="24" fillId="0" borderId="0" xfId="2" applyNumberFormat="1" applyFont="1" applyFill="1" applyAlignment="1">
      <alignment vertical="center" wrapText="1"/>
    </xf>
    <xf numFmtId="37" fontId="22" fillId="0" borderId="0" xfId="2" applyNumberFormat="1" applyFont="1" applyFill="1" applyAlignment="1">
      <alignment horizontal="left" indent="1"/>
    </xf>
    <xf numFmtId="37" fontId="24" fillId="0" borderId="0" xfId="2" applyNumberFormat="1" applyFont="1" applyFill="1" applyAlignment="1">
      <alignment horizontal="left" indent="1"/>
    </xf>
    <xf numFmtId="37" fontId="24" fillId="0" borderId="0" xfId="2" applyNumberFormat="1" applyFont="1" applyFill="1" applyAlignment="1">
      <alignment horizontal="left" indent="2"/>
    </xf>
    <xf numFmtId="37" fontId="22" fillId="0" borderId="0" xfId="2" applyNumberFormat="1" applyFont="1" applyFill="1" applyAlignment="1">
      <alignment vertical="center" wrapText="1"/>
    </xf>
    <xf numFmtId="37" fontId="24" fillId="0" borderId="0" xfId="2" applyNumberFormat="1" applyFont="1" applyFill="1" applyBorder="1"/>
    <xf numFmtId="164" fontId="24" fillId="0" borderId="0" xfId="2" applyNumberFormat="1" applyFont="1" applyFill="1" applyBorder="1" applyAlignment="1">
      <alignment horizontal="right"/>
    </xf>
    <xf numFmtId="164" fontId="32" fillId="0" borderId="0" xfId="6" applyNumberFormat="1" applyFont="1" applyFill="1" applyAlignment="1">
      <alignment horizontal="right"/>
    </xf>
    <xf numFmtId="165" fontId="22" fillId="0" borderId="0" xfId="4" applyFont="1" applyAlignment="1">
      <alignment horizontal="left"/>
    </xf>
    <xf numFmtId="164" fontId="22" fillId="0" borderId="0" xfId="4" applyNumberFormat="1" applyFont="1" applyAlignment="1">
      <alignment horizontal="right"/>
    </xf>
    <xf numFmtId="165" fontId="22" fillId="0" borderId="0" xfId="4" applyFont="1"/>
    <xf numFmtId="165" fontId="24" fillId="0" borderId="0" xfId="4" quotePrefix="1" applyFont="1" applyAlignment="1">
      <alignment horizontal="left" indent="1"/>
    </xf>
    <xf numFmtId="164" fontId="24" fillId="0" borderId="0" xfId="4" quotePrefix="1" applyNumberFormat="1" applyFont="1" applyAlignment="1">
      <alignment horizontal="right"/>
    </xf>
    <xf numFmtId="165" fontId="24" fillId="0" borderId="0" xfId="4" applyFont="1" applyAlignment="1">
      <alignment horizontal="left" indent="1"/>
    </xf>
    <xf numFmtId="164" fontId="24" fillId="0" borderId="0" xfId="4" applyNumberFormat="1" applyFont="1" applyAlignment="1">
      <alignment horizontal="right"/>
    </xf>
    <xf numFmtId="165" fontId="24" fillId="0" borderId="0" xfId="4" applyFont="1"/>
    <xf numFmtId="164" fontId="29" fillId="0" borderId="0" xfId="2" applyNumberFormat="1" applyFont="1" applyFill="1" applyAlignment="1">
      <alignment horizontal="right"/>
    </xf>
    <xf numFmtId="37" fontId="24" fillId="0" borderId="1" xfId="2" applyNumberFormat="1" applyFont="1" applyFill="1" applyBorder="1"/>
    <xf numFmtId="168" fontId="4" fillId="2" borderId="1" xfId="2" applyNumberFormat="1" applyFont="1" applyFill="1" applyBorder="1" applyAlignment="1">
      <alignment horizontal="right"/>
    </xf>
    <xf numFmtId="164" fontId="24" fillId="0" borderId="1" xfId="2" applyNumberFormat="1" applyFont="1" applyFill="1" applyBorder="1" applyAlignment="1">
      <alignment horizontal="right"/>
    </xf>
    <xf numFmtId="37" fontId="4" fillId="2" borderId="1" xfId="2" applyNumberFormat="1" applyFont="1" applyFill="1" applyBorder="1" applyAlignment="1">
      <alignment horizontal="right"/>
    </xf>
    <xf numFmtId="169" fontId="24" fillId="0" borderId="1" xfId="6" applyNumberFormat="1" applyFont="1" applyFill="1" applyBorder="1"/>
    <xf numFmtId="37" fontId="25" fillId="0" borderId="0" xfId="2" applyNumberFormat="1" applyFont="1"/>
    <xf numFmtId="169" fontId="33" fillId="0" borderId="0" xfId="6" applyNumberFormat="1" applyFont="1"/>
    <xf numFmtId="37" fontId="23" fillId="0" borderId="0" xfId="2" applyNumberFormat="1" applyFont="1" applyFill="1"/>
    <xf numFmtId="37" fontId="34" fillId="0" borderId="0" xfId="2" applyNumberFormat="1" applyFont="1" applyFill="1"/>
    <xf numFmtId="169" fontId="33" fillId="0" borderId="0" xfId="6" applyNumberFormat="1" applyFont="1" applyFill="1"/>
    <xf numFmtId="169" fontId="23" fillId="0" borderId="0" xfId="6" applyNumberFormat="1" applyFont="1" applyFill="1"/>
    <xf numFmtId="170" fontId="33" fillId="0" borderId="0" xfId="2" applyNumberFormat="1" applyFont="1" applyFill="1"/>
    <xf numFmtId="169" fontId="23" fillId="0" borderId="0" xfId="6" applyNumberFormat="1" applyFont="1"/>
    <xf numFmtId="169" fontId="28" fillId="0" borderId="0" xfId="6" applyNumberFormat="1" applyFont="1"/>
    <xf numFmtId="37" fontId="25" fillId="0" borderId="0" xfId="2" applyNumberFormat="1" applyFont="1" applyAlignment="1">
      <alignment horizontal="right"/>
    </xf>
    <xf numFmtId="37" fontId="23" fillId="0" borderId="0" xfId="2" applyNumberFormat="1" applyFont="1" applyAlignment="1">
      <alignment horizontal="right"/>
    </xf>
    <xf numFmtId="37" fontId="23" fillId="0" borderId="0" xfId="5" applyNumberFormat="1" applyFont="1"/>
    <xf numFmtId="171" fontId="23" fillId="0" borderId="0" xfId="2" applyNumberFormat="1" applyFont="1"/>
    <xf numFmtId="37" fontId="23" fillId="0" borderId="0" xfId="2" applyNumberFormat="1" applyFont="1" applyBorder="1"/>
    <xf numFmtId="165" fontId="28" fillId="0" borderId="0" xfId="4" applyFont="1" applyAlignment="1">
      <alignment horizontal="left"/>
    </xf>
    <xf numFmtId="165" fontId="28" fillId="0" borderId="0" xfId="4" applyFont="1"/>
    <xf numFmtId="165" fontId="23" fillId="0" borderId="0" xfId="4" quotePrefix="1" applyFont="1" applyAlignment="1">
      <alignment horizontal="left"/>
    </xf>
    <xf numFmtId="165" fontId="23" fillId="0" borderId="0" xfId="4" applyFont="1"/>
    <xf numFmtId="165" fontId="23" fillId="0" borderId="0" xfId="4" applyFont="1" applyAlignment="1">
      <alignment horizontal="left"/>
    </xf>
    <xf numFmtId="37" fontId="28" fillId="0" borderId="0" xfId="2" applyNumberFormat="1" applyFont="1" applyBorder="1"/>
    <xf numFmtId="164" fontId="0" fillId="0" borderId="0" xfId="0" applyNumberFormat="1"/>
    <xf numFmtId="172" fontId="0" fillId="0" borderId="0" xfId="0" applyNumberFormat="1"/>
    <xf numFmtId="164" fontId="6" fillId="4" borderId="0" xfId="1" applyNumberFormat="1" applyFont="1" applyFill="1" applyAlignment="1">
      <alignment horizontal="right" vertical="center"/>
    </xf>
    <xf numFmtId="164" fontId="2" fillId="4" borderId="0" xfId="1" applyNumberFormat="1" applyFont="1" applyFill="1" applyAlignment="1">
      <alignment horizontal="right" vertical="center"/>
    </xf>
    <xf numFmtId="165" fontId="4" fillId="0" borderId="0" xfId="4" quotePrefix="1" applyFont="1" applyAlignment="1">
      <alignment horizontal="left" indent="2"/>
    </xf>
    <xf numFmtId="165" fontId="4" fillId="0" borderId="0" xfId="4" applyFont="1" applyAlignment="1">
      <alignment horizontal="left" indent="2"/>
    </xf>
    <xf numFmtId="173" fontId="0" fillId="0" borderId="0" xfId="0" applyNumberFormat="1"/>
    <xf numFmtId="37" fontId="24" fillId="0" borderId="0" xfId="2" applyNumberFormat="1" applyFont="1" applyFill="1" applyAlignment="1">
      <alignment horizontal="left" vertical="center" wrapText="1"/>
    </xf>
    <xf numFmtId="0" fontId="0" fillId="0" borderId="0" xfId="0" applyAlignment="1">
      <alignment horizontal="left" wrapText="1"/>
    </xf>
  </cellXfs>
  <cellStyles count="7">
    <cellStyle name="ANCLAS,REZONES Y SUS PARTES,DE FUNDICION,DE HIERRO O DE ACERO" xfId="2" xr:uid="{00000000-0005-0000-0000-000000000000}"/>
    <cellStyle name="Millares" xfId="1" builtinId="3"/>
    <cellStyle name="Millares 2" xfId="6" xr:uid="{2A0D7C4D-063F-4E28-8894-3361C38DA8FB}"/>
    <cellStyle name="Normal" xfId="0" builtinId="0"/>
    <cellStyle name="Normal 2" xfId="5" xr:uid="{311FB6F0-DCDC-4F1A-AAD3-F1E28697BCB3}"/>
    <cellStyle name="Normal_Cuadro 3.1" xfId="3" xr:uid="{00000000-0005-0000-0000-000003000000}"/>
    <cellStyle name="Normal_Psbr9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contenido.bce.fin.ec/documentos/PublicacionesNotas/Catalogo/Anuario/Anuario47/IndiceAnuario47.htm"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ttps://contenido.bce.fin.ec/documentos/PublicacionesNotas/Catalogo/Anuario/Anuario47/IndiceAnuario47.htm"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228600</xdr:colOff>
      <xdr:row>5</xdr:row>
      <xdr:rowOff>142875</xdr:rowOff>
    </xdr:to>
    <xdr:pic>
      <xdr:nvPicPr>
        <xdr:cNvPr id="2" name="Imagen 3">
          <a:extLst>
            <a:ext uri="{FF2B5EF4-FFF2-40B4-BE49-F238E27FC236}">
              <a16:creationId xmlns:a16="http://schemas.microsoft.com/office/drawing/2014/main" id="{D61844E5-9E4A-4F1E-BD42-449F14585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860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482600</xdr:colOff>
      <xdr:row>0</xdr:row>
      <xdr:rowOff>63500</xdr:rowOff>
    </xdr:from>
    <xdr:ext cx="3969519" cy="1228725"/>
    <xdr:pic>
      <xdr:nvPicPr>
        <xdr:cNvPr id="4" name="Logo">
          <a:extLst>
            <a:ext uri="{FF2B5EF4-FFF2-40B4-BE49-F238E27FC236}">
              <a16:creationId xmlns:a16="http://schemas.microsoft.com/office/drawing/2014/main" id="{75B24B73-B4F5-4809-8DA4-C24E441153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553700" y="63500"/>
          <a:ext cx="3969519" cy="1228725"/>
        </a:xfrm>
        <a:prstGeom prst="rect">
          <a:avLst/>
        </a:prstGeom>
      </xdr:spPr>
    </xdr:pic>
    <xdr:clientData/>
  </xdr:oneCellAnchor>
  <xdr:twoCellAnchor editAs="oneCell">
    <xdr:from>
      <xdr:col>0</xdr:col>
      <xdr:colOff>241300</xdr:colOff>
      <xdr:row>4</xdr:row>
      <xdr:rowOff>63500</xdr:rowOff>
    </xdr:from>
    <xdr:to>
      <xdr:col>0</xdr:col>
      <xdr:colOff>592530</xdr:colOff>
      <xdr:row>5</xdr:row>
      <xdr:rowOff>92803</xdr:rowOff>
    </xdr:to>
    <xdr:pic>
      <xdr:nvPicPr>
        <xdr:cNvPr id="5" name="Imagen 4">
          <a:hlinkClick xmlns:r="http://schemas.openxmlformats.org/officeDocument/2006/relationships" r:id="rId3" tooltip="Índice"/>
          <a:extLst>
            <a:ext uri="{FF2B5EF4-FFF2-40B4-BE49-F238E27FC236}">
              <a16:creationId xmlns:a16="http://schemas.microsoft.com/office/drawing/2014/main" id="{EB200DD7-DB60-4B9A-9308-A03D577E2D7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2754" b="11919"/>
        <a:stretch/>
      </xdr:blipFill>
      <xdr:spPr>
        <a:xfrm>
          <a:off x="241300" y="990600"/>
          <a:ext cx="351230" cy="257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32675" cy="1296000"/>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2675" cy="129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309562</xdr:colOff>
      <xdr:row>0</xdr:row>
      <xdr:rowOff>83344</xdr:rowOff>
    </xdr:from>
    <xdr:ext cx="3969519" cy="1228725"/>
    <xdr:pic>
      <xdr:nvPicPr>
        <xdr:cNvPr id="3" name="Logo">
          <a:extLst>
            <a:ext uri="{FF2B5EF4-FFF2-40B4-BE49-F238E27FC236}">
              <a16:creationId xmlns:a16="http://schemas.microsoft.com/office/drawing/2014/main" id="{9CF6C324-AC1F-4550-8CC4-1FD05B7063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382750" y="83344"/>
          <a:ext cx="3969519" cy="1228725"/>
        </a:xfrm>
        <a:prstGeom prst="rect">
          <a:avLst/>
        </a:prstGeom>
      </xdr:spPr>
    </xdr:pic>
    <xdr:clientData/>
  </xdr:oneCellAnchor>
  <xdr:twoCellAnchor editAs="oneCell">
    <xdr:from>
      <xdr:col>0</xdr:col>
      <xdr:colOff>416719</xdr:colOff>
      <xdr:row>4</xdr:row>
      <xdr:rowOff>59531</xdr:rowOff>
    </xdr:from>
    <xdr:to>
      <xdr:col>1</xdr:col>
      <xdr:colOff>172636</xdr:colOff>
      <xdr:row>5</xdr:row>
      <xdr:rowOff>91216</xdr:rowOff>
    </xdr:to>
    <xdr:pic>
      <xdr:nvPicPr>
        <xdr:cNvPr id="6" name="Imagen 5">
          <a:hlinkClick xmlns:r="http://schemas.openxmlformats.org/officeDocument/2006/relationships" r:id="rId3" tooltip="Índice"/>
          <a:extLst>
            <a:ext uri="{FF2B5EF4-FFF2-40B4-BE49-F238E27FC236}">
              <a16:creationId xmlns:a16="http://schemas.microsoft.com/office/drawing/2014/main" id="{23A9A962-59AD-482B-AC34-28AB28F8D73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2754" b="11919"/>
        <a:stretch/>
      </xdr:blipFill>
      <xdr:spPr>
        <a:xfrm>
          <a:off x="416719" y="988219"/>
          <a:ext cx="351230" cy="257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6837-5479-478E-B18A-26D6D18EED4A}">
  <sheetPr>
    <pageSetUpPr fitToPage="1"/>
  </sheetPr>
  <dimension ref="A1:M141"/>
  <sheetViews>
    <sheetView showGridLines="0" zoomScale="75" zoomScaleNormal="75" workbookViewId="0">
      <pane xSplit="1" ySplit="7" topLeftCell="B8" activePane="bottomRight" state="frozen"/>
      <selection pane="topRight" activeCell="B1" sqref="B1"/>
      <selection pane="bottomLeft" activeCell="A8" sqref="A8"/>
      <selection pane="bottomRight" activeCell="A7" sqref="A7"/>
    </sheetView>
  </sheetViews>
  <sheetFormatPr baseColWidth="10" defaultRowHeight="12.75" x14ac:dyDescent="0.2"/>
  <cols>
    <col min="1" max="1" width="52.28515625" style="68" customWidth="1"/>
    <col min="2" max="2" width="16.28515625" style="68" customWidth="1"/>
    <col min="3" max="13" width="13.7109375" style="68" customWidth="1"/>
    <col min="14" max="256" width="11.42578125" style="68"/>
    <col min="257" max="257" width="52.28515625" style="68" customWidth="1"/>
    <col min="258" max="258" width="16.28515625" style="68" customWidth="1"/>
    <col min="259" max="269" width="13.7109375" style="68" customWidth="1"/>
    <col min="270" max="512" width="11.42578125" style="68"/>
    <col min="513" max="513" width="52.28515625" style="68" customWidth="1"/>
    <col min="514" max="514" width="16.28515625" style="68" customWidth="1"/>
    <col min="515" max="525" width="13.7109375" style="68" customWidth="1"/>
    <col min="526" max="768" width="11.42578125" style="68"/>
    <col min="769" max="769" width="52.28515625" style="68" customWidth="1"/>
    <col min="770" max="770" width="16.28515625" style="68" customWidth="1"/>
    <col min="771" max="781" width="13.7109375" style="68" customWidth="1"/>
    <col min="782" max="1024" width="11.42578125" style="68"/>
    <col min="1025" max="1025" width="52.28515625" style="68" customWidth="1"/>
    <col min="1026" max="1026" width="16.28515625" style="68" customWidth="1"/>
    <col min="1027" max="1037" width="13.7109375" style="68" customWidth="1"/>
    <col min="1038" max="1280" width="11.42578125" style="68"/>
    <col min="1281" max="1281" width="52.28515625" style="68" customWidth="1"/>
    <col min="1282" max="1282" width="16.28515625" style="68" customWidth="1"/>
    <col min="1283" max="1293" width="13.7109375" style="68" customWidth="1"/>
    <col min="1294" max="1536" width="11.42578125" style="68"/>
    <col min="1537" max="1537" width="52.28515625" style="68" customWidth="1"/>
    <col min="1538" max="1538" width="16.28515625" style="68" customWidth="1"/>
    <col min="1539" max="1549" width="13.7109375" style="68" customWidth="1"/>
    <col min="1550" max="1792" width="11.42578125" style="68"/>
    <col min="1793" max="1793" width="52.28515625" style="68" customWidth="1"/>
    <col min="1794" max="1794" width="16.28515625" style="68" customWidth="1"/>
    <col min="1795" max="1805" width="13.7109375" style="68" customWidth="1"/>
    <col min="1806" max="2048" width="11.42578125" style="68"/>
    <col min="2049" max="2049" width="52.28515625" style="68" customWidth="1"/>
    <col min="2050" max="2050" width="16.28515625" style="68" customWidth="1"/>
    <col min="2051" max="2061" width="13.7109375" style="68" customWidth="1"/>
    <col min="2062" max="2304" width="11.42578125" style="68"/>
    <col min="2305" max="2305" width="52.28515625" style="68" customWidth="1"/>
    <col min="2306" max="2306" width="16.28515625" style="68" customWidth="1"/>
    <col min="2307" max="2317" width="13.7109375" style="68" customWidth="1"/>
    <col min="2318" max="2560" width="11.42578125" style="68"/>
    <col min="2561" max="2561" width="52.28515625" style="68" customWidth="1"/>
    <col min="2562" max="2562" width="16.28515625" style="68" customWidth="1"/>
    <col min="2563" max="2573" width="13.7109375" style="68" customWidth="1"/>
    <col min="2574" max="2816" width="11.42578125" style="68"/>
    <col min="2817" max="2817" width="52.28515625" style="68" customWidth="1"/>
    <col min="2818" max="2818" width="16.28515625" style="68" customWidth="1"/>
    <col min="2819" max="2829" width="13.7109375" style="68" customWidth="1"/>
    <col min="2830" max="3072" width="11.42578125" style="68"/>
    <col min="3073" max="3073" width="52.28515625" style="68" customWidth="1"/>
    <col min="3074" max="3074" width="16.28515625" style="68" customWidth="1"/>
    <col min="3075" max="3085" width="13.7109375" style="68" customWidth="1"/>
    <col min="3086" max="3328" width="11.42578125" style="68"/>
    <col min="3329" max="3329" width="52.28515625" style="68" customWidth="1"/>
    <col min="3330" max="3330" width="16.28515625" style="68" customWidth="1"/>
    <col min="3331" max="3341" width="13.7109375" style="68" customWidth="1"/>
    <col min="3342" max="3584" width="11.42578125" style="68"/>
    <col min="3585" max="3585" width="52.28515625" style="68" customWidth="1"/>
    <col min="3586" max="3586" width="16.28515625" style="68" customWidth="1"/>
    <col min="3587" max="3597" width="13.7109375" style="68" customWidth="1"/>
    <col min="3598" max="3840" width="11.42578125" style="68"/>
    <col min="3841" max="3841" width="52.28515625" style="68" customWidth="1"/>
    <col min="3842" max="3842" width="16.28515625" style="68" customWidth="1"/>
    <col min="3843" max="3853" width="13.7109375" style="68" customWidth="1"/>
    <col min="3854" max="4096" width="11.42578125" style="68"/>
    <col min="4097" max="4097" width="52.28515625" style="68" customWidth="1"/>
    <col min="4098" max="4098" width="16.28515625" style="68" customWidth="1"/>
    <col min="4099" max="4109" width="13.7109375" style="68" customWidth="1"/>
    <col min="4110" max="4352" width="11.42578125" style="68"/>
    <col min="4353" max="4353" width="52.28515625" style="68" customWidth="1"/>
    <col min="4354" max="4354" width="16.28515625" style="68" customWidth="1"/>
    <col min="4355" max="4365" width="13.7109375" style="68" customWidth="1"/>
    <col min="4366" max="4608" width="11.42578125" style="68"/>
    <col min="4609" max="4609" width="52.28515625" style="68" customWidth="1"/>
    <col min="4610" max="4610" width="16.28515625" style="68" customWidth="1"/>
    <col min="4611" max="4621" width="13.7109375" style="68" customWidth="1"/>
    <col min="4622" max="4864" width="11.42578125" style="68"/>
    <col min="4865" max="4865" width="52.28515625" style="68" customWidth="1"/>
    <col min="4866" max="4866" width="16.28515625" style="68" customWidth="1"/>
    <col min="4867" max="4877" width="13.7109375" style="68" customWidth="1"/>
    <col min="4878" max="5120" width="11.42578125" style="68"/>
    <col min="5121" max="5121" width="52.28515625" style="68" customWidth="1"/>
    <col min="5122" max="5122" width="16.28515625" style="68" customWidth="1"/>
    <col min="5123" max="5133" width="13.7109375" style="68" customWidth="1"/>
    <col min="5134" max="5376" width="11.42578125" style="68"/>
    <col min="5377" max="5377" width="52.28515625" style="68" customWidth="1"/>
    <col min="5378" max="5378" width="16.28515625" style="68" customWidth="1"/>
    <col min="5379" max="5389" width="13.7109375" style="68" customWidth="1"/>
    <col min="5390" max="5632" width="11.42578125" style="68"/>
    <col min="5633" max="5633" width="52.28515625" style="68" customWidth="1"/>
    <col min="5634" max="5634" width="16.28515625" style="68" customWidth="1"/>
    <col min="5635" max="5645" width="13.7109375" style="68" customWidth="1"/>
    <col min="5646" max="5888" width="11.42578125" style="68"/>
    <col min="5889" max="5889" width="52.28515625" style="68" customWidth="1"/>
    <col min="5890" max="5890" width="16.28515625" style="68" customWidth="1"/>
    <col min="5891" max="5901" width="13.7109375" style="68" customWidth="1"/>
    <col min="5902" max="6144" width="11.42578125" style="68"/>
    <col min="6145" max="6145" width="52.28515625" style="68" customWidth="1"/>
    <col min="6146" max="6146" width="16.28515625" style="68" customWidth="1"/>
    <col min="6147" max="6157" width="13.7109375" style="68" customWidth="1"/>
    <col min="6158" max="6400" width="11.42578125" style="68"/>
    <col min="6401" max="6401" width="52.28515625" style="68" customWidth="1"/>
    <col min="6402" max="6402" width="16.28515625" style="68" customWidth="1"/>
    <col min="6403" max="6413" width="13.7109375" style="68" customWidth="1"/>
    <col min="6414" max="6656" width="11.42578125" style="68"/>
    <col min="6657" max="6657" width="52.28515625" style="68" customWidth="1"/>
    <col min="6658" max="6658" width="16.28515625" style="68" customWidth="1"/>
    <col min="6659" max="6669" width="13.7109375" style="68" customWidth="1"/>
    <col min="6670" max="6912" width="11.42578125" style="68"/>
    <col min="6913" max="6913" width="52.28515625" style="68" customWidth="1"/>
    <col min="6914" max="6914" width="16.28515625" style="68" customWidth="1"/>
    <col min="6915" max="6925" width="13.7109375" style="68" customWidth="1"/>
    <col min="6926" max="7168" width="11.42578125" style="68"/>
    <col min="7169" max="7169" width="52.28515625" style="68" customWidth="1"/>
    <col min="7170" max="7170" width="16.28515625" style="68" customWidth="1"/>
    <col min="7171" max="7181" width="13.7109375" style="68" customWidth="1"/>
    <col min="7182" max="7424" width="11.42578125" style="68"/>
    <col min="7425" max="7425" width="52.28515625" style="68" customWidth="1"/>
    <col min="7426" max="7426" width="16.28515625" style="68" customWidth="1"/>
    <col min="7427" max="7437" width="13.7109375" style="68" customWidth="1"/>
    <col min="7438" max="7680" width="11.42578125" style="68"/>
    <col min="7681" max="7681" width="52.28515625" style="68" customWidth="1"/>
    <col min="7682" max="7682" width="16.28515625" style="68" customWidth="1"/>
    <col min="7683" max="7693" width="13.7109375" style="68" customWidth="1"/>
    <col min="7694" max="7936" width="11.42578125" style="68"/>
    <col min="7937" max="7937" width="52.28515625" style="68" customWidth="1"/>
    <col min="7938" max="7938" width="16.28515625" style="68" customWidth="1"/>
    <col min="7939" max="7949" width="13.7109375" style="68" customWidth="1"/>
    <col min="7950" max="8192" width="11.42578125" style="68"/>
    <col min="8193" max="8193" width="52.28515625" style="68" customWidth="1"/>
    <col min="8194" max="8194" width="16.28515625" style="68" customWidth="1"/>
    <col min="8195" max="8205" width="13.7109375" style="68" customWidth="1"/>
    <col min="8206" max="8448" width="11.42578125" style="68"/>
    <col min="8449" max="8449" width="52.28515625" style="68" customWidth="1"/>
    <col min="8450" max="8450" width="16.28515625" style="68" customWidth="1"/>
    <col min="8451" max="8461" width="13.7109375" style="68" customWidth="1"/>
    <col min="8462" max="8704" width="11.42578125" style="68"/>
    <col min="8705" max="8705" width="52.28515625" style="68" customWidth="1"/>
    <col min="8706" max="8706" width="16.28515625" style="68" customWidth="1"/>
    <col min="8707" max="8717" width="13.7109375" style="68" customWidth="1"/>
    <col min="8718" max="8960" width="11.42578125" style="68"/>
    <col min="8961" max="8961" width="52.28515625" style="68" customWidth="1"/>
    <col min="8962" max="8962" width="16.28515625" style="68" customWidth="1"/>
    <col min="8963" max="8973" width="13.7109375" style="68" customWidth="1"/>
    <col min="8974" max="9216" width="11.42578125" style="68"/>
    <col min="9217" max="9217" width="52.28515625" style="68" customWidth="1"/>
    <col min="9218" max="9218" width="16.28515625" style="68" customWidth="1"/>
    <col min="9219" max="9229" width="13.7109375" style="68" customWidth="1"/>
    <col min="9230" max="9472" width="11.42578125" style="68"/>
    <col min="9473" max="9473" width="52.28515625" style="68" customWidth="1"/>
    <col min="9474" max="9474" width="16.28515625" style="68" customWidth="1"/>
    <col min="9475" max="9485" width="13.7109375" style="68" customWidth="1"/>
    <col min="9486" max="9728" width="11.42578125" style="68"/>
    <col min="9729" max="9729" width="52.28515625" style="68" customWidth="1"/>
    <col min="9730" max="9730" width="16.28515625" style="68" customWidth="1"/>
    <col min="9731" max="9741" width="13.7109375" style="68" customWidth="1"/>
    <col min="9742" max="9984" width="11.42578125" style="68"/>
    <col min="9985" max="9985" width="52.28515625" style="68" customWidth="1"/>
    <col min="9986" max="9986" width="16.28515625" style="68" customWidth="1"/>
    <col min="9987" max="9997" width="13.7109375" style="68" customWidth="1"/>
    <col min="9998" max="10240" width="11.42578125" style="68"/>
    <col min="10241" max="10241" width="52.28515625" style="68" customWidth="1"/>
    <col min="10242" max="10242" width="16.28515625" style="68" customWidth="1"/>
    <col min="10243" max="10253" width="13.7109375" style="68" customWidth="1"/>
    <col min="10254" max="10496" width="11.42578125" style="68"/>
    <col min="10497" max="10497" width="52.28515625" style="68" customWidth="1"/>
    <col min="10498" max="10498" width="16.28515625" style="68" customWidth="1"/>
    <col min="10499" max="10509" width="13.7109375" style="68" customWidth="1"/>
    <col min="10510" max="10752" width="11.42578125" style="68"/>
    <col min="10753" max="10753" width="52.28515625" style="68" customWidth="1"/>
    <col min="10754" max="10754" width="16.28515625" style="68" customWidth="1"/>
    <col min="10755" max="10765" width="13.7109375" style="68" customWidth="1"/>
    <col min="10766" max="11008" width="11.42578125" style="68"/>
    <col min="11009" max="11009" width="52.28515625" style="68" customWidth="1"/>
    <col min="11010" max="11010" width="16.28515625" style="68" customWidth="1"/>
    <col min="11011" max="11021" width="13.7109375" style="68" customWidth="1"/>
    <col min="11022" max="11264" width="11.42578125" style="68"/>
    <col min="11265" max="11265" width="52.28515625" style="68" customWidth="1"/>
    <col min="11266" max="11266" width="16.28515625" style="68" customWidth="1"/>
    <col min="11267" max="11277" width="13.7109375" style="68" customWidth="1"/>
    <col min="11278" max="11520" width="11.42578125" style="68"/>
    <col min="11521" max="11521" width="52.28515625" style="68" customWidth="1"/>
    <col min="11522" max="11522" width="16.28515625" style="68" customWidth="1"/>
    <col min="11523" max="11533" width="13.7109375" style="68" customWidth="1"/>
    <col min="11534" max="11776" width="11.42578125" style="68"/>
    <col min="11777" max="11777" width="52.28515625" style="68" customWidth="1"/>
    <col min="11778" max="11778" width="16.28515625" style="68" customWidth="1"/>
    <col min="11779" max="11789" width="13.7109375" style="68" customWidth="1"/>
    <col min="11790" max="12032" width="11.42578125" style="68"/>
    <col min="12033" max="12033" width="52.28515625" style="68" customWidth="1"/>
    <col min="12034" max="12034" width="16.28515625" style="68" customWidth="1"/>
    <col min="12035" max="12045" width="13.7109375" style="68" customWidth="1"/>
    <col min="12046" max="12288" width="11.42578125" style="68"/>
    <col min="12289" max="12289" width="52.28515625" style="68" customWidth="1"/>
    <col min="12290" max="12290" width="16.28515625" style="68" customWidth="1"/>
    <col min="12291" max="12301" width="13.7109375" style="68" customWidth="1"/>
    <col min="12302" max="12544" width="11.42578125" style="68"/>
    <col min="12545" max="12545" width="52.28515625" style="68" customWidth="1"/>
    <col min="12546" max="12546" width="16.28515625" style="68" customWidth="1"/>
    <col min="12547" max="12557" width="13.7109375" style="68" customWidth="1"/>
    <col min="12558" max="12800" width="11.42578125" style="68"/>
    <col min="12801" max="12801" width="52.28515625" style="68" customWidth="1"/>
    <col min="12802" max="12802" width="16.28515625" style="68" customWidth="1"/>
    <col min="12803" max="12813" width="13.7109375" style="68" customWidth="1"/>
    <col min="12814" max="13056" width="11.42578125" style="68"/>
    <col min="13057" max="13057" width="52.28515625" style="68" customWidth="1"/>
    <col min="13058" max="13058" width="16.28515625" style="68" customWidth="1"/>
    <col min="13059" max="13069" width="13.7109375" style="68" customWidth="1"/>
    <col min="13070" max="13312" width="11.42578125" style="68"/>
    <col min="13313" max="13313" width="52.28515625" style="68" customWidth="1"/>
    <col min="13314" max="13314" width="16.28515625" style="68" customWidth="1"/>
    <col min="13315" max="13325" width="13.7109375" style="68" customWidth="1"/>
    <col min="13326" max="13568" width="11.42578125" style="68"/>
    <col min="13569" max="13569" width="52.28515625" style="68" customWidth="1"/>
    <col min="13570" max="13570" width="16.28515625" style="68" customWidth="1"/>
    <col min="13571" max="13581" width="13.7109375" style="68" customWidth="1"/>
    <col min="13582" max="13824" width="11.42578125" style="68"/>
    <col min="13825" max="13825" width="52.28515625" style="68" customWidth="1"/>
    <col min="13826" max="13826" width="16.28515625" style="68" customWidth="1"/>
    <col min="13827" max="13837" width="13.7109375" style="68" customWidth="1"/>
    <col min="13838" max="14080" width="11.42578125" style="68"/>
    <col min="14081" max="14081" width="52.28515625" style="68" customWidth="1"/>
    <col min="14082" max="14082" width="16.28515625" style="68" customWidth="1"/>
    <col min="14083" max="14093" width="13.7109375" style="68" customWidth="1"/>
    <col min="14094" max="14336" width="11.42578125" style="68"/>
    <col min="14337" max="14337" width="52.28515625" style="68" customWidth="1"/>
    <col min="14338" max="14338" width="16.28515625" style="68" customWidth="1"/>
    <col min="14339" max="14349" width="13.7109375" style="68" customWidth="1"/>
    <col min="14350" max="14592" width="11.42578125" style="68"/>
    <col min="14593" max="14593" width="52.28515625" style="68" customWidth="1"/>
    <col min="14594" max="14594" width="16.28515625" style="68" customWidth="1"/>
    <col min="14595" max="14605" width="13.7109375" style="68" customWidth="1"/>
    <col min="14606" max="14848" width="11.42578125" style="68"/>
    <col min="14849" max="14849" width="52.28515625" style="68" customWidth="1"/>
    <col min="14850" max="14850" width="16.28515625" style="68" customWidth="1"/>
    <col min="14851" max="14861" width="13.7109375" style="68" customWidth="1"/>
    <col min="14862" max="15104" width="11.42578125" style="68"/>
    <col min="15105" max="15105" width="52.28515625" style="68" customWidth="1"/>
    <col min="15106" max="15106" width="16.28515625" style="68" customWidth="1"/>
    <col min="15107" max="15117" width="13.7109375" style="68" customWidth="1"/>
    <col min="15118" max="15360" width="11.42578125" style="68"/>
    <col min="15361" max="15361" width="52.28515625" style="68" customWidth="1"/>
    <col min="15362" max="15362" width="16.28515625" style="68" customWidth="1"/>
    <col min="15363" max="15373" width="13.7109375" style="68" customWidth="1"/>
    <col min="15374" max="15616" width="11.42578125" style="68"/>
    <col min="15617" max="15617" width="52.28515625" style="68" customWidth="1"/>
    <col min="15618" max="15618" width="16.28515625" style="68" customWidth="1"/>
    <col min="15619" max="15629" width="13.7109375" style="68" customWidth="1"/>
    <col min="15630" max="15872" width="11.42578125" style="68"/>
    <col min="15873" max="15873" width="52.28515625" style="68" customWidth="1"/>
    <col min="15874" max="15874" width="16.28515625" style="68" customWidth="1"/>
    <col min="15875" max="15885" width="13.7109375" style="68" customWidth="1"/>
    <col min="15886" max="16128" width="11.42578125" style="68"/>
    <col min="16129" max="16129" width="52.28515625" style="68" customWidth="1"/>
    <col min="16130" max="16130" width="16.28515625" style="68" customWidth="1"/>
    <col min="16131" max="16141" width="13.7109375" style="68" customWidth="1"/>
    <col min="16142" max="16384" width="11.42578125" style="68"/>
  </cols>
  <sheetData>
    <row r="1" spans="1:13" s="56" customFormat="1" ht="14.25" x14ac:dyDescent="0.2">
      <c r="A1" s="54"/>
      <c r="B1" s="55"/>
      <c r="C1" s="55"/>
      <c r="D1" s="55"/>
      <c r="E1" s="55"/>
      <c r="F1" s="55"/>
      <c r="G1" s="55"/>
      <c r="H1" s="55"/>
      <c r="I1" s="55"/>
      <c r="J1" s="55"/>
      <c r="K1" s="55"/>
      <c r="L1" s="55"/>
      <c r="M1" s="55"/>
    </row>
    <row r="2" spans="1:13" s="58" customFormat="1" ht="20.25" x14ac:dyDescent="0.3">
      <c r="A2" s="57" t="s">
        <v>166</v>
      </c>
      <c r="B2" s="55"/>
      <c r="C2" s="55"/>
      <c r="D2" s="55"/>
      <c r="E2" s="55"/>
      <c r="F2" s="55"/>
      <c r="G2" s="55"/>
      <c r="H2" s="55"/>
      <c r="I2" s="55"/>
      <c r="J2" s="55"/>
      <c r="K2" s="55"/>
      <c r="L2" s="55"/>
      <c r="M2" s="55"/>
    </row>
    <row r="3" spans="1:13" s="60" customFormat="1" ht="21" x14ac:dyDescent="0.25">
      <c r="A3" s="59" t="s">
        <v>91</v>
      </c>
      <c r="B3" s="55"/>
      <c r="C3" s="55"/>
      <c r="D3" s="55"/>
      <c r="E3" s="55"/>
      <c r="F3" s="55"/>
      <c r="G3" s="55"/>
      <c r="H3" s="55"/>
      <c r="I3" s="55"/>
      <c r="J3" s="55"/>
      <c r="K3" s="55"/>
      <c r="L3" s="55"/>
      <c r="M3" s="55"/>
    </row>
    <row r="4" spans="1:13" s="62" customFormat="1" ht="18" x14ac:dyDescent="0.25">
      <c r="A4" s="61" t="s">
        <v>44</v>
      </c>
      <c r="B4" s="55"/>
      <c r="C4" s="55"/>
      <c r="D4" s="55"/>
      <c r="E4" s="55"/>
      <c r="F4" s="55"/>
      <c r="G4" s="55"/>
      <c r="H4" s="55"/>
      <c r="I4" s="55"/>
      <c r="J4" s="55"/>
      <c r="K4" s="55"/>
      <c r="L4" s="55"/>
      <c r="M4" s="55"/>
    </row>
    <row r="5" spans="1:13" s="62" customFormat="1" ht="18" x14ac:dyDescent="0.25">
      <c r="A5" s="63"/>
      <c r="B5" s="55"/>
      <c r="C5" s="55"/>
      <c r="D5" s="55"/>
      <c r="E5" s="55"/>
      <c r="F5" s="55"/>
      <c r="G5" s="55"/>
      <c r="H5" s="55"/>
      <c r="I5" s="55"/>
      <c r="J5" s="55"/>
      <c r="K5" s="55"/>
      <c r="L5" s="55"/>
      <c r="M5" s="55"/>
    </row>
    <row r="6" spans="1:13" s="56" customFormat="1" ht="14.25" x14ac:dyDescent="0.2">
      <c r="A6" s="54"/>
      <c r="B6" s="55"/>
      <c r="C6" s="55"/>
      <c r="D6" s="55"/>
      <c r="E6" s="55"/>
      <c r="F6" s="55"/>
      <c r="G6" s="55"/>
      <c r="H6" s="55"/>
      <c r="I6" s="55"/>
      <c r="J6" s="55"/>
      <c r="K6" s="55"/>
      <c r="L6" s="55"/>
      <c r="M6" s="55"/>
    </row>
    <row r="7" spans="1:13" ht="15.75" x14ac:dyDescent="0.25">
      <c r="A7" s="64" t="s">
        <v>43</v>
      </c>
      <c r="B7" s="65" t="s">
        <v>92</v>
      </c>
      <c r="C7" s="66" t="s">
        <v>93</v>
      </c>
      <c r="D7" s="65" t="s">
        <v>94</v>
      </c>
      <c r="E7" s="66" t="s">
        <v>95</v>
      </c>
      <c r="F7" s="65" t="s">
        <v>96</v>
      </c>
      <c r="G7" s="66" t="s">
        <v>97</v>
      </c>
      <c r="H7" s="65" t="s">
        <v>98</v>
      </c>
      <c r="I7" s="66" t="s">
        <v>99</v>
      </c>
      <c r="J7" s="65" t="s">
        <v>100</v>
      </c>
      <c r="K7" s="67" t="s">
        <v>101</v>
      </c>
      <c r="L7" s="65" t="s">
        <v>102</v>
      </c>
      <c r="M7" s="67" t="s">
        <v>103</v>
      </c>
    </row>
    <row r="8" spans="1:13" s="76" customFormat="1" ht="15.75" x14ac:dyDescent="0.25">
      <c r="A8" s="71" t="s">
        <v>104</v>
      </c>
      <c r="B8" s="72">
        <v>4135.0071928310736</v>
      </c>
      <c r="C8" s="73">
        <v>4954.6043995408918</v>
      </c>
      <c r="D8" s="72">
        <v>6360.8763750682137</v>
      </c>
      <c r="E8" s="73">
        <v>6910.2428682029067</v>
      </c>
      <c r="F8" s="72">
        <v>8176.476571356834</v>
      </c>
      <c r="G8" s="73">
        <v>9145.7435738841141</v>
      </c>
      <c r="H8" s="72">
        <v>11262.718638504513</v>
      </c>
      <c r="I8" s="74">
        <v>13630.592567055868</v>
      </c>
      <c r="J8" s="72">
        <v>22108.375058352176</v>
      </c>
      <c r="K8" s="75">
        <v>18378.41294731951</v>
      </c>
      <c r="L8" s="72">
        <v>23178.401816161091</v>
      </c>
      <c r="M8" s="75">
        <v>31189.773016594932</v>
      </c>
    </row>
    <row r="9" spans="1:13" ht="15.75" x14ac:dyDescent="0.25">
      <c r="A9" s="69"/>
      <c r="B9" s="70"/>
      <c r="C9" s="77"/>
      <c r="D9" s="70"/>
      <c r="E9" s="77"/>
      <c r="F9" s="70"/>
      <c r="G9" s="77"/>
      <c r="H9" s="70"/>
      <c r="I9" s="78"/>
      <c r="J9" s="70"/>
      <c r="K9" s="79"/>
      <c r="L9" s="70"/>
      <c r="M9" s="79"/>
    </row>
    <row r="10" spans="1:13" s="76" customFormat="1" ht="15.75" x14ac:dyDescent="0.25">
      <c r="A10" s="71" t="s">
        <v>105</v>
      </c>
      <c r="B10" s="72">
        <v>1460.06732709727</v>
      </c>
      <c r="C10" s="73">
        <v>1351.7976810000002</v>
      </c>
      <c r="D10" s="72">
        <v>1392.76128447</v>
      </c>
      <c r="E10" s="73">
        <v>1663.6527372926002</v>
      </c>
      <c r="F10" s="72">
        <v>2115.3856697983779</v>
      </c>
      <c r="G10" s="73">
        <v>2211.5975905923651</v>
      </c>
      <c r="H10" s="72">
        <v>3235.0066128098651</v>
      </c>
      <c r="I10" s="74">
        <v>3318.0598669800002</v>
      </c>
      <c r="J10" s="72">
        <v>8675.2718300399993</v>
      </c>
      <c r="K10" s="75">
        <v>5211.5011599130667</v>
      </c>
      <c r="L10" s="72">
        <v>7845.0204580305835</v>
      </c>
      <c r="M10" s="75">
        <v>12934.601740790418</v>
      </c>
    </row>
    <row r="11" spans="1:13" ht="21" x14ac:dyDescent="0.25">
      <c r="A11" s="80" t="s">
        <v>106</v>
      </c>
      <c r="B11" s="70">
        <v>1286.9174270972701</v>
      </c>
      <c r="C11" s="77">
        <v>955.36968100000001</v>
      </c>
      <c r="D11" s="70">
        <v>973.88358446999996</v>
      </c>
      <c r="E11" s="77">
        <v>1095.5971817370444</v>
      </c>
      <c r="F11" s="70">
        <v>1637.7856837983775</v>
      </c>
      <c r="G11" s="77">
        <v>2133.1855905923653</v>
      </c>
      <c r="H11" s="70">
        <v>3235.0066128098651</v>
      </c>
      <c r="I11" s="78">
        <v>3318.0598669800002</v>
      </c>
      <c r="J11" s="70">
        <v>8675.2718300399993</v>
      </c>
      <c r="K11" s="79">
        <v>5211.5011599130667</v>
      </c>
      <c r="L11" s="70">
        <v>7845.0204580305835</v>
      </c>
      <c r="M11" s="79">
        <v>12934.601740790418</v>
      </c>
    </row>
    <row r="12" spans="1:13" ht="15.75" x14ac:dyDescent="0.25">
      <c r="A12" s="69" t="s">
        <v>107</v>
      </c>
      <c r="B12" s="70">
        <v>173.1499</v>
      </c>
      <c r="C12" s="77">
        <v>396.428</v>
      </c>
      <c r="D12" s="70">
        <v>418.87770000000006</v>
      </c>
      <c r="E12" s="77">
        <v>568.05555555555566</v>
      </c>
      <c r="F12" s="70">
        <v>477.599986</v>
      </c>
      <c r="G12" s="77">
        <v>78.41200000000002</v>
      </c>
      <c r="H12" s="70">
        <v>0</v>
      </c>
      <c r="I12" s="78">
        <v>0</v>
      </c>
      <c r="J12" s="70">
        <v>0</v>
      </c>
      <c r="K12" s="79">
        <v>0</v>
      </c>
      <c r="L12" s="70">
        <v>0</v>
      </c>
      <c r="M12" s="79">
        <v>0</v>
      </c>
    </row>
    <row r="13" spans="1:13" ht="15.75" x14ac:dyDescent="0.25">
      <c r="A13" s="69"/>
      <c r="B13" s="70"/>
      <c r="C13" s="77"/>
      <c r="D13" s="70"/>
      <c r="E13" s="77"/>
      <c r="F13" s="70"/>
      <c r="G13" s="77"/>
      <c r="H13" s="70"/>
      <c r="I13" s="78"/>
      <c r="J13" s="70"/>
      <c r="K13" s="79"/>
      <c r="L13" s="70"/>
      <c r="M13" s="79"/>
    </row>
    <row r="14" spans="1:13" s="76" customFormat="1" ht="15.75" x14ac:dyDescent="0.25">
      <c r="A14" s="71" t="s">
        <v>108</v>
      </c>
      <c r="B14" s="72">
        <v>2525.2200647153072</v>
      </c>
      <c r="C14" s="73">
        <v>3496.8777615408908</v>
      </c>
      <c r="D14" s="72">
        <v>4780.9124714321333</v>
      </c>
      <c r="E14" s="73">
        <v>5155.8726301329616</v>
      </c>
      <c r="F14" s="72">
        <v>5824.7526474302531</v>
      </c>
      <c r="G14" s="73">
        <v>6870.5185759598753</v>
      </c>
      <c r="H14" s="72">
        <v>8333.21227653393</v>
      </c>
      <c r="I14" s="74">
        <v>9462.8203805975263</v>
      </c>
      <c r="J14" s="72">
        <v>12540.451954659404</v>
      </c>
      <c r="K14" s="75">
        <v>12372.663754263362</v>
      </c>
      <c r="L14" s="72">
        <v>13987.051635221709</v>
      </c>
      <c r="M14" s="75">
        <v>16488.907024482083</v>
      </c>
    </row>
    <row r="15" spans="1:13" s="76" customFormat="1" ht="15.75" x14ac:dyDescent="0.25">
      <c r="A15" s="81" t="s">
        <v>109</v>
      </c>
      <c r="B15" s="72">
        <v>1522.3787781388278</v>
      </c>
      <c r="C15" s="73">
        <v>2507.7498927398465</v>
      </c>
      <c r="D15" s="72">
        <v>2906.3025335399998</v>
      </c>
      <c r="E15" s="73">
        <v>3163.5164882740746</v>
      </c>
      <c r="F15" s="72">
        <v>3594.8687811718737</v>
      </c>
      <c r="G15" s="73">
        <v>4283.28106742002</v>
      </c>
      <c r="H15" s="72">
        <v>4952.7706796195871</v>
      </c>
      <c r="I15" s="74">
        <v>5565.275758561068</v>
      </c>
      <c r="J15" s="72">
        <v>6919.2095449626268</v>
      </c>
      <c r="K15" s="75">
        <v>7553.4343169248405</v>
      </c>
      <c r="L15" s="72">
        <v>8667.4624669571349</v>
      </c>
      <c r="M15" s="75">
        <v>9764.9784740119303</v>
      </c>
    </row>
    <row r="16" spans="1:13" ht="15.75" x14ac:dyDescent="0.25">
      <c r="A16" s="82" t="s">
        <v>110</v>
      </c>
      <c r="B16" s="70">
        <v>314.44582642626375</v>
      </c>
      <c r="C16" s="77">
        <v>539.79212854999992</v>
      </c>
      <c r="D16" s="70">
        <v>595.952</v>
      </c>
      <c r="E16" s="77">
        <v>735.84397671685838</v>
      </c>
      <c r="F16" s="70">
        <v>880.24725091071946</v>
      </c>
      <c r="G16" s="77">
        <v>1185.6348145091617</v>
      </c>
      <c r="H16" s="70">
        <v>1452.921208734333</v>
      </c>
      <c r="I16" s="78">
        <v>1688.7129516947455</v>
      </c>
      <c r="J16" s="70">
        <v>2369.1968510575553</v>
      </c>
      <c r="K16" s="79">
        <v>2517.5042000000008</v>
      </c>
      <c r="L16" s="70">
        <v>2353.1113</v>
      </c>
      <c r="M16" s="79">
        <v>3030.2028852519302</v>
      </c>
    </row>
    <row r="17" spans="1:13" ht="15.75" x14ac:dyDescent="0.25">
      <c r="A17" s="82" t="s">
        <v>111</v>
      </c>
      <c r="B17" s="70">
        <v>893.43300000000011</v>
      </c>
      <c r="C17" s="77">
        <v>1456.7707641898462</v>
      </c>
      <c r="D17" s="70">
        <v>1669.8449999999998</v>
      </c>
      <c r="E17" s="77">
        <v>1737.0762924999999</v>
      </c>
      <c r="F17" s="70">
        <v>1886.8221749999998</v>
      </c>
      <c r="G17" s="77">
        <v>2166.8804337500001</v>
      </c>
      <c r="H17" s="70">
        <v>2444.8564499999998</v>
      </c>
      <c r="I17" s="78">
        <v>2752.6773825</v>
      </c>
      <c r="J17" s="70">
        <v>3116.4456262499998</v>
      </c>
      <c r="K17" s="79">
        <v>3288.1800597452634</v>
      </c>
      <c r="L17" s="70">
        <v>3759.4576999999999</v>
      </c>
      <c r="M17" s="79">
        <v>4200.3360884000003</v>
      </c>
    </row>
    <row r="18" spans="1:13" ht="15.75" x14ac:dyDescent="0.25">
      <c r="A18" s="82" t="s">
        <v>112</v>
      </c>
      <c r="B18" s="70">
        <v>74.566148520000013</v>
      </c>
      <c r="C18" s="77">
        <v>137.28199999999998</v>
      </c>
      <c r="D18" s="70">
        <v>220.05430000000001</v>
      </c>
      <c r="E18" s="77">
        <v>242.80480000000003</v>
      </c>
      <c r="F18" s="70">
        <v>270.10021764705886</v>
      </c>
      <c r="G18" s="77">
        <v>307.62860000000001</v>
      </c>
      <c r="H18" s="70">
        <v>344.96150000000006</v>
      </c>
      <c r="I18" s="78">
        <v>349.40636666666666</v>
      </c>
      <c r="J18" s="70">
        <v>473.90109999999999</v>
      </c>
      <c r="K18" s="79">
        <v>448.13024300000001</v>
      </c>
      <c r="L18" s="70">
        <v>530.30819999999994</v>
      </c>
      <c r="M18" s="79">
        <v>617.87060000000008</v>
      </c>
    </row>
    <row r="19" spans="1:13" ht="15.75" x14ac:dyDescent="0.25">
      <c r="A19" s="82" t="s">
        <v>113</v>
      </c>
      <c r="B19" s="70">
        <v>216.93021310256398</v>
      </c>
      <c r="C19" s="77">
        <v>354.4</v>
      </c>
      <c r="D19" s="70">
        <v>413.73999999999995</v>
      </c>
      <c r="E19" s="77">
        <v>395.83571905721698</v>
      </c>
      <c r="F19" s="70">
        <v>469.53613761409548</v>
      </c>
      <c r="G19" s="77">
        <v>560.75837411085774</v>
      </c>
      <c r="H19" s="70">
        <v>637.91420389525422</v>
      </c>
      <c r="I19" s="78">
        <v>700.2286104496543</v>
      </c>
      <c r="J19" s="70">
        <v>816.35025831507164</v>
      </c>
      <c r="K19" s="79">
        <v>950.50120370000013</v>
      </c>
      <c r="L19" s="70">
        <v>1152.710066957135</v>
      </c>
      <c r="M19" s="79">
        <v>1155.7003433599998</v>
      </c>
    </row>
    <row r="20" spans="1:13" ht="15.75" x14ac:dyDescent="0.25">
      <c r="A20" s="83" t="s">
        <v>114</v>
      </c>
      <c r="B20" s="70">
        <v>23.003590089999999</v>
      </c>
      <c r="C20" s="77">
        <v>19.504999999999999</v>
      </c>
      <c r="D20" s="70">
        <v>6.7112335399999985</v>
      </c>
      <c r="E20" s="77">
        <v>51.955699999999993</v>
      </c>
      <c r="F20" s="70">
        <v>88.163000000000011</v>
      </c>
      <c r="G20" s="77">
        <v>62.378845049999995</v>
      </c>
      <c r="H20" s="70">
        <v>72.117316990000006</v>
      </c>
      <c r="I20" s="78">
        <v>74.250447250000008</v>
      </c>
      <c r="J20" s="70">
        <v>143.31570934000001</v>
      </c>
      <c r="K20" s="79">
        <v>349.1186104795774</v>
      </c>
      <c r="L20" s="70">
        <v>871.87520000000006</v>
      </c>
      <c r="M20" s="79">
        <v>760.86855700000001</v>
      </c>
    </row>
    <row r="21" spans="1:13" s="76" customFormat="1" ht="15.75" x14ac:dyDescent="0.25">
      <c r="A21" s="71" t="s">
        <v>115</v>
      </c>
      <c r="B21" s="72">
        <v>227.90241567146677</v>
      </c>
      <c r="C21" s="73">
        <v>454.61789675104467</v>
      </c>
      <c r="D21" s="72">
        <v>767.31628796870962</v>
      </c>
      <c r="E21" s="73">
        <v>899.50996214910572</v>
      </c>
      <c r="F21" s="72">
        <v>1023.6041984541099</v>
      </c>
      <c r="G21" s="73">
        <v>1108.9703458700001</v>
      </c>
      <c r="H21" s="72">
        <v>1555.9555151509749</v>
      </c>
      <c r="I21" s="74">
        <v>1791.7915831046873</v>
      </c>
      <c r="J21" s="72">
        <v>2096.812998341994</v>
      </c>
      <c r="K21" s="75">
        <v>2060.9624421790777</v>
      </c>
      <c r="L21" s="72">
        <v>2540.6129498229693</v>
      </c>
      <c r="M21" s="75">
        <v>3970.8377657664132</v>
      </c>
    </row>
    <row r="22" spans="1:13" s="76" customFormat="1" ht="21" x14ac:dyDescent="0.25">
      <c r="A22" s="84" t="s">
        <v>144</v>
      </c>
      <c r="B22" s="72">
        <v>774.938870905013</v>
      </c>
      <c r="C22" s="73">
        <v>534.50997204999987</v>
      </c>
      <c r="D22" s="72">
        <v>1107.2936499234231</v>
      </c>
      <c r="E22" s="73">
        <v>1092.8461797097812</v>
      </c>
      <c r="F22" s="72">
        <v>1206.2796678042703</v>
      </c>
      <c r="G22" s="73">
        <v>1478.2671626698568</v>
      </c>
      <c r="H22" s="72">
        <v>1824.486081763368</v>
      </c>
      <c r="I22" s="74">
        <v>2105.7530389317735</v>
      </c>
      <c r="J22" s="72">
        <v>3524.429411354784</v>
      </c>
      <c r="K22" s="75">
        <v>2758.2669951594426</v>
      </c>
      <c r="L22" s="72">
        <v>2778.976218441604</v>
      </c>
      <c r="M22" s="75">
        <v>2753.0907847037429</v>
      </c>
    </row>
    <row r="23" spans="1:13" ht="15.75" x14ac:dyDescent="0.25">
      <c r="A23" s="69"/>
      <c r="B23" s="70"/>
      <c r="C23" s="77"/>
      <c r="D23" s="70"/>
      <c r="E23" s="77"/>
      <c r="F23" s="70"/>
      <c r="G23" s="77"/>
      <c r="H23" s="70"/>
      <c r="I23" s="78"/>
      <c r="J23" s="70"/>
      <c r="K23" s="79"/>
      <c r="L23" s="70"/>
      <c r="M23" s="79"/>
    </row>
    <row r="24" spans="1:13" s="76" customFormat="1" ht="15.75" x14ac:dyDescent="0.25">
      <c r="A24" s="71" t="s">
        <v>116</v>
      </c>
      <c r="B24" s="72">
        <v>149.71980101849707</v>
      </c>
      <c r="C24" s="73">
        <v>105.92895700000001</v>
      </c>
      <c r="D24" s="72">
        <v>187.20261916608001</v>
      </c>
      <c r="E24" s="73">
        <v>90.717500777345563</v>
      </c>
      <c r="F24" s="72">
        <v>236.33825412820278</v>
      </c>
      <c r="G24" s="73">
        <v>63.627407331871375</v>
      </c>
      <c r="H24" s="72">
        <v>-305.50025083928199</v>
      </c>
      <c r="I24" s="74">
        <v>849.7123194783394</v>
      </c>
      <c r="J24" s="72">
        <v>892.65127365277147</v>
      </c>
      <c r="K24" s="75">
        <v>794.24803314308065</v>
      </c>
      <c r="L24" s="72">
        <v>1346.3297229088021</v>
      </c>
      <c r="M24" s="75">
        <v>1766.2642513224262</v>
      </c>
    </row>
    <row r="25" spans="1:13" ht="15.75" x14ac:dyDescent="0.25">
      <c r="A25" s="69"/>
      <c r="B25" s="70"/>
      <c r="C25" s="77"/>
      <c r="D25" s="70"/>
      <c r="E25" s="77"/>
      <c r="F25" s="70"/>
      <c r="G25" s="77"/>
      <c r="H25" s="70"/>
      <c r="I25" s="78"/>
      <c r="J25" s="70"/>
      <c r="K25" s="79"/>
      <c r="L25" s="70"/>
      <c r="M25" s="79"/>
    </row>
    <row r="26" spans="1:13" s="76" customFormat="1" ht="15.75" x14ac:dyDescent="0.25">
      <c r="A26" s="71" t="s">
        <v>117</v>
      </c>
      <c r="B26" s="72">
        <v>3897.8644953622706</v>
      </c>
      <c r="C26" s="73">
        <v>4947.0395024785666</v>
      </c>
      <c r="D26" s="72">
        <v>6161.188714716186</v>
      </c>
      <c r="E26" s="73">
        <v>6586.5602533501296</v>
      </c>
      <c r="F26" s="72">
        <v>7493.1397815450146</v>
      </c>
      <c r="G26" s="73">
        <v>8879.5459027290854</v>
      </c>
      <c r="H26" s="72">
        <v>9927.9677624743308</v>
      </c>
      <c r="I26" s="74">
        <v>12305.451249197578</v>
      </c>
      <c r="J26" s="72">
        <v>21761.066072676644</v>
      </c>
      <c r="K26" s="75">
        <v>20610.362570416553</v>
      </c>
      <c r="L26" s="72">
        <v>24122.551894598164</v>
      </c>
      <c r="M26" s="75">
        <v>31290.239030119701</v>
      </c>
    </row>
    <row r="27" spans="1:13" ht="15.75" x14ac:dyDescent="0.25">
      <c r="A27" s="69"/>
      <c r="B27" s="70"/>
      <c r="C27" s="77"/>
      <c r="D27" s="70"/>
      <c r="E27" s="77"/>
      <c r="F27" s="70"/>
      <c r="G27" s="77"/>
      <c r="H27" s="70"/>
      <c r="I27" s="74"/>
      <c r="J27" s="70"/>
      <c r="K27" s="75"/>
      <c r="L27" s="70"/>
      <c r="M27" s="75"/>
    </row>
    <row r="28" spans="1:13" s="76" customFormat="1" ht="15.75" x14ac:dyDescent="0.25">
      <c r="A28" s="71" t="s">
        <v>118</v>
      </c>
      <c r="B28" s="72">
        <v>3103.3269174221678</v>
      </c>
      <c r="C28" s="73">
        <v>3539.3778684785666</v>
      </c>
      <c r="D28" s="72">
        <v>4579.5878970563663</v>
      </c>
      <c r="E28" s="73">
        <v>5126.1867256466203</v>
      </c>
      <c r="F28" s="72">
        <v>5885.3553329832839</v>
      </c>
      <c r="G28" s="73">
        <v>7048.9344854519177</v>
      </c>
      <c r="H28" s="72">
        <v>7984.505584070499</v>
      </c>
      <c r="I28" s="74">
        <v>8961.0580940093641</v>
      </c>
      <c r="J28" s="72">
        <v>14760.29318940027</v>
      </c>
      <c r="K28" s="75">
        <v>13930.214132499688</v>
      </c>
      <c r="L28" s="72">
        <v>16905.082816473543</v>
      </c>
      <c r="M28" s="75">
        <v>21942.602455158743</v>
      </c>
    </row>
    <row r="29" spans="1:13" ht="15.75" x14ac:dyDescent="0.25">
      <c r="A29" s="69" t="s">
        <v>119</v>
      </c>
      <c r="B29" s="70">
        <v>1052.3993730471116</v>
      </c>
      <c r="C29" s="77">
        <v>996.10765833999994</v>
      </c>
      <c r="D29" s="70">
        <v>841.55128999183808</v>
      </c>
      <c r="E29" s="77">
        <v>819.56042733098388</v>
      </c>
      <c r="F29" s="70">
        <v>796.59161266260583</v>
      </c>
      <c r="G29" s="77">
        <v>806.69177362240464</v>
      </c>
      <c r="H29" s="70">
        <v>896.18182411579858</v>
      </c>
      <c r="I29" s="78">
        <v>861.63097409718387</v>
      </c>
      <c r="J29" s="70">
        <v>704.59359958000005</v>
      </c>
      <c r="K29" s="79">
        <v>349.03682264690008</v>
      </c>
      <c r="L29" s="70">
        <v>412.6539803574521</v>
      </c>
      <c r="M29" s="79">
        <v>502.09044787633422</v>
      </c>
    </row>
    <row r="30" spans="1:13" ht="15.75" x14ac:dyDescent="0.25">
      <c r="A30" s="69" t="s">
        <v>120</v>
      </c>
      <c r="B30" s="70">
        <v>853.41806885005985</v>
      </c>
      <c r="C30" s="77">
        <v>779.03260000000012</v>
      </c>
      <c r="D30" s="70">
        <v>664.75175789080197</v>
      </c>
      <c r="E30" s="77">
        <v>634.1</v>
      </c>
      <c r="F30" s="70">
        <v>622.64099999999996</v>
      </c>
      <c r="G30" s="77">
        <v>661.65399999999988</v>
      </c>
      <c r="H30" s="70">
        <v>752.27800000000002</v>
      </c>
      <c r="I30" s="78">
        <v>764.76400000000001</v>
      </c>
      <c r="J30" s="70">
        <v>660.13599999999997</v>
      </c>
      <c r="K30" s="79">
        <v>322.69299999999998</v>
      </c>
      <c r="L30" s="70">
        <v>377.2438100316478</v>
      </c>
      <c r="M30" s="79">
        <v>451.62851571413751</v>
      </c>
    </row>
    <row r="31" spans="1:13" ht="15.75" x14ac:dyDescent="0.25">
      <c r="A31" s="69" t="s">
        <v>121</v>
      </c>
      <c r="B31" s="70">
        <v>198.98130419705168</v>
      </c>
      <c r="C31" s="77">
        <v>217.07505833999997</v>
      </c>
      <c r="D31" s="70">
        <v>176.79953210103625</v>
      </c>
      <c r="E31" s="77">
        <v>185.46042733098395</v>
      </c>
      <c r="F31" s="70">
        <v>173.95061266260598</v>
      </c>
      <c r="G31" s="77">
        <v>145.03777362240467</v>
      </c>
      <c r="H31" s="70">
        <v>143.90382411579844</v>
      </c>
      <c r="I31" s="78">
        <v>96.8669740971838</v>
      </c>
      <c r="J31" s="70">
        <v>44.457599579999993</v>
      </c>
      <c r="K31" s="79">
        <v>26.343822646900094</v>
      </c>
      <c r="L31" s="70">
        <v>35.410170325804273</v>
      </c>
      <c r="M31" s="79">
        <v>50.461932162196696</v>
      </c>
    </row>
    <row r="32" spans="1:13" ht="15.75" x14ac:dyDescent="0.25">
      <c r="A32" s="69" t="s">
        <v>122</v>
      </c>
      <c r="B32" s="70">
        <v>760.99869212001954</v>
      </c>
      <c r="C32" s="77">
        <v>1357.1347639354601</v>
      </c>
      <c r="D32" s="70">
        <v>2007.6005886400001</v>
      </c>
      <c r="E32" s="77">
        <v>2289.02</v>
      </c>
      <c r="F32" s="70">
        <v>2586.0216072688886</v>
      </c>
      <c r="G32" s="77">
        <v>2906.806157298889</v>
      </c>
      <c r="H32" s="70">
        <v>3161.8861635399999</v>
      </c>
      <c r="I32" s="78">
        <v>3692.5746591889397</v>
      </c>
      <c r="J32" s="70">
        <v>4869.6673797260128</v>
      </c>
      <c r="K32" s="79">
        <v>5929.2217446582781</v>
      </c>
      <c r="L32" s="70">
        <v>6785.8910485599999</v>
      </c>
      <c r="M32" s="79">
        <v>7264.6396525324217</v>
      </c>
    </row>
    <row r="33" spans="1:13" ht="15.75" x14ac:dyDescent="0.25">
      <c r="A33" s="69" t="s">
        <v>123</v>
      </c>
      <c r="B33" s="70">
        <v>409.88606076272947</v>
      </c>
      <c r="C33" s="77">
        <v>581.02567220310652</v>
      </c>
      <c r="D33" s="70">
        <v>900.73105713287168</v>
      </c>
      <c r="E33" s="77">
        <v>948.28767137390469</v>
      </c>
      <c r="F33" s="70">
        <v>1033.257182281111</v>
      </c>
      <c r="G33" s="77">
        <v>1137.6526522299998</v>
      </c>
      <c r="H33" s="70">
        <v>1506.7780558299</v>
      </c>
      <c r="I33" s="78">
        <v>1576.2204467581669</v>
      </c>
      <c r="J33" s="70">
        <v>2086.9071947161992</v>
      </c>
      <c r="K33" s="79">
        <v>1924.1561783818797</v>
      </c>
      <c r="L33" s="70">
        <v>2090.2017742400003</v>
      </c>
      <c r="M33" s="79">
        <v>2543.1800844435074</v>
      </c>
    </row>
    <row r="34" spans="1:13" ht="15.75" x14ac:dyDescent="0.25">
      <c r="A34" s="69" t="s">
        <v>124</v>
      </c>
      <c r="B34" s="70">
        <v>119.80494095349917</v>
      </c>
      <c r="C34" s="77">
        <v>151.24230000000003</v>
      </c>
      <c r="D34" s="70">
        <v>309.24400000000003</v>
      </c>
      <c r="E34" s="77">
        <v>515.94000000000005</v>
      </c>
      <c r="F34" s="70">
        <v>665.57426567999994</v>
      </c>
      <c r="G34" s="77">
        <v>1184.1511130599999</v>
      </c>
      <c r="H34" s="70">
        <v>1225.8569999999997</v>
      </c>
      <c r="I34" s="78">
        <v>1275.55444728</v>
      </c>
      <c r="J34" s="70">
        <v>1563.0969999999998</v>
      </c>
      <c r="K34" s="79">
        <v>1874.7550000000001</v>
      </c>
      <c r="L34" s="70">
        <v>2245.2764472700001</v>
      </c>
      <c r="M34" s="79">
        <v>3204.5630697599995</v>
      </c>
    </row>
    <row r="35" spans="1:13" ht="15.75" x14ac:dyDescent="0.25">
      <c r="A35" s="69" t="s">
        <v>125</v>
      </c>
      <c r="B35" s="70">
        <v>760.23785053880806</v>
      </c>
      <c r="C35" s="77">
        <v>453.86747399999996</v>
      </c>
      <c r="D35" s="70">
        <v>520.46096129165562</v>
      </c>
      <c r="E35" s="77">
        <v>553.37862694173202</v>
      </c>
      <c r="F35" s="70">
        <v>803.91066509067866</v>
      </c>
      <c r="G35" s="77">
        <v>1013.632789240625</v>
      </c>
      <c r="H35" s="70">
        <v>1193.8025405848002</v>
      </c>
      <c r="I35" s="78">
        <v>1555.077566685075</v>
      </c>
      <c r="J35" s="70">
        <v>5536.0280153780577</v>
      </c>
      <c r="K35" s="79">
        <v>3853.0443868126276</v>
      </c>
      <c r="L35" s="70">
        <v>5371.0595660460867</v>
      </c>
      <c r="M35" s="79">
        <v>8428.1292005464802</v>
      </c>
    </row>
    <row r="36" spans="1:13" ht="15.75" x14ac:dyDescent="0.25">
      <c r="A36" s="69"/>
      <c r="B36" s="70"/>
      <c r="C36" s="77"/>
      <c r="D36" s="70"/>
      <c r="E36" s="77"/>
      <c r="F36" s="70"/>
      <c r="G36" s="77"/>
      <c r="H36" s="70"/>
      <c r="I36" s="78"/>
      <c r="J36" s="70"/>
      <c r="K36" s="79"/>
      <c r="L36" s="70"/>
      <c r="M36" s="79"/>
    </row>
    <row r="37" spans="1:13" s="76" customFormat="1" ht="15.75" x14ac:dyDescent="0.25">
      <c r="A37" s="71" t="s">
        <v>126</v>
      </c>
      <c r="B37" s="72">
        <v>794.53757794010357</v>
      </c>
      <c r="C37" s="73">
        <v>1407.6616339999998</v>
      </c>
      <c r="D37" s="72">
        <v>1581.6008176598204</v>
      </c>
      <c r="E37" s="73">
        <v>1460.3735277035087</v>
      </c>
      <c r="F37" s="72">
        <v>1607.7844485617311</v>
      </c>
      <c r="G37" s="73">
        <v>1830.6114172771672</v>
      </c>
      <c r="H37" s="72">
        <v>1943.4621784038338</v>
      </c>
      <c r="I37" s="74">
        <v>3344.3931551882133</v>
      </c>
      <c r="J37" s="72">
        <v>7000.7728832763723</v>
      </c>
      <c r="K37" s="75">
        <v>6680.1484379168642</v>
      </c>
      <c r="L37" s="72">
        <v>7217.4690781246281</v>
      </c>
      <c r="M37" s="75">
        <v>9347.636574960954</v>
      </c>
    </row>
    <row r="38" spans="1:13" s="76" customFormat="1" ht="15.75" x14ac:dyDescent="0.25">
      <c r="A38" s="71" t="s">
        <v>127</v>
      </c>
      <c r="B38" s="72">
        <v>782.23869432385186</v>
      </c>
      <c r="C38" s="73">
        <v>1160.695954</v>
      </c>
      <c r="D38" s="72">
        <v>1379.6652339746645</v>
      </c>
      <c r="E38" s="73">
        <v>1388.0615277035085</v>
      </c>
      <c r="F38" s="72">
        <v>1492.9189433717311</v>
      </c>
      <c r="G38" s="73">
        <v>1817.8147046371673</v>
      </c>
      <c r="H38" s="72">
        <v>1899.9851784038337</v>
      </c>
      <c r="I38" s="74">
        <v>3111.6674492182133</v>
      </c>
      <c r="J38" s="72">
        <v>6929.7114625863724</v>
      </c>
      <c r="K38" s="75">
        <v>6309.9802028368649</v>
      </c>
      <c r="L38" s="72">
        <v>6570.9507588631986</v>
      </c>
      <c r="M38" s="75">
        <v>9013.9959781617981</v>
      </c>
    </row>
    <row r="39" spans="1:13" ht="21" x14ac:dyDescent="0.3">
      <c r="A39" s="69" t="s">
        <v>145</v>
      </c>
      <c r="B39" s="70">
        <v>424.5095058</v>
      </c>
      <c r="C39" s="77">
        <v>644.6</v>
      </c>
      <c r="D39" s="70">
        <v>610.63</v>
      </c>
      <c r="E39" s="77">
        <v>659.82500000000005</v>
      </c>
      <c r="F39" s="70">
        <v>709.74833354666669</v>
      </c>
      <c r="G39" s="77">
        <v>828.62748386999999</v>
      </c>
      <c r="H39" s="70">
        <v>829.26791063666667</v>
      </c>
      <c r="I39" s="78">
        <v>1671.7820680510463</v>
      </c>
      <c r="J39" s="70">
        <v>4307.9488638113326</v>
      </c>
      <c r="K39" s="79">
        <v>3507.0963961449997</v>
      </c>
      <c r="L39" s="70">
        <v>3698.0857983536653</v>
      </c>
      <c r="M39" s="79">
        <v>5296.7582983196244</v>
      </c>
    </row>
    <row r="40" spans="1:13" ht="15.75" x14ac:dyDescent="0.25">
      <c r="A40" s="69" t="s">
        <v>128</v>
      </c>
      <c r="B40" s="70">
        <v>274.87101015329216</v>
      </c>
      <c r="C40" s="77">
        <v>373.11599899999993</v>
      </c>
      <c r="D40" s="70">
        <v>532.62685899999997</v>
      </c>
      <c r="E40" s="77">
        <v>517.84265147464112</v>
      </c>
      <c r="F40" s="70">
        <v>587.42059999999992</v>
      </c>
      <c r="G40" s="77">
        <v>708.12374699999987</v>
      </c>
      <c r="H40" s="70">
        <v>722.64242399999989</v>
      </c>
      <c r="I40" s="78">
        <v>907.80710579999993</v>
      </c>
      <c r="J40" s="70">
        <v>1313.800122238626</v>
      </c>
      <c r="K40" s="79">
        <v>1118.1890096609504</v>
      </c>
      <c r="L40" s="70">
        <v>1378.62186447</v>
      </c>
      <c r="M40" s="79">
        <v>1565.6519709999995</v>
      </c>
    </row>
    <row r="41" spans="1:13" ht="15.75" x14ac:dyDescent="0.25">
      <c r="A41" s="69" t="s">
        <v>129</v>
      </c>
      <c r="B41" s="70">
        <v>82.858178370559457</v>
      </c>
      <c r="C41" s="77">
        <v>142.97995499999999</v>
      </c>
      <c r="D41" s="70">
        <v>236.4083749746647</v>
      </c>
      <c r="E41" s="77">
        <v>210.39387622886761</v>
      </c>
      <c r="F41" s="70">
        <v>195.75000982506447</v>
      </c>
      <c r="G41" s="77">
        <v>281.06347376716712</v>
      </c>
      <c r="H41" s="70">
        <v>348.07484376716707</v>
      </c>
      <c r="I41" s="78">
        <v>532.07827536716707</v>
      </c>
      <c r="J41" s="70">
        <v>1307.9624765364135</v>
      </c>
      <c r="K41" s="79">
        <v>1684.6947970309138</v>
      </c>
      <c r="L41" s="70">
        <v>1494.2430960395338</v>
      </c>
      <c r="M41" s="79">
        <v>2151.5857088421731</v>
      </c>
    </row>
    <row r="42" spans="1:13" s="76" customFormat="1" ht="15.75" x14ac:dyDescent="0.25">
      <c r="A42" s="71" t="s">
        <v>130</v>
      </c>
      <c r="B42" s="72">
        <v>12.298883616251864</v>
      </c>
      <c r="C42" s="73">
        <v>246.96567999999996</v>
      </c>
      <c r="D42" s="72">
        <v>201.93558368515596</v>
      </c>
      <c r="E42" s="73">
        <v>72.311999999999998</v>
      </c>
      <c r="F42" s="72">
        <v>114.86550518999999</v>
      </c>
      <c r="G42" s="73">
        <v>12.796712640000001</v>
      </c>
      <c r="H42" s="72">
        <v>43.476999999999997</v>
      </c>
      <c r="I42" s="74">
        <v>232.72570597000001</v>
      </c>
      <c r="J42" s="72">
        <v>71.061420689999991</v>
      </c>
      <c r="K42" s="75">
        <v>370.16823507999993</v>
      </c>
      <c r="L42" s="72">
        <v>646.51831926142859</v>
      </c>
      <c r="M42" s="75">
        <v>333.64059679915766</v>
      </c>
    </row>
    <row r="43" spans="1:13" ht="15.75" x14ac:dyDescent="0.25">
      <c r="A43" s="71"/>
      <c r="B43" s="70"/>
      <c r="C43" s="73"/>
      <c r="D43" s="70"/>
      <c r="E43" s="73"/>
      <c r="F43" s="70"/>
      <c r="G43" s="73"/>
      <c r="H43" s="70"/>
      <c r="I43" s="74"/>
      <c r="J43" s="70"/>
      <c r="K43" s="75"/>
      <c r="L43" s="70"/>
      <c r="M43" s="75"/>
    </row>
    <row r="44" spans="1:13" s="76" customFormat="1" ht="21" x14ac:dyDescent="0.25">
      <c r="A44" s="84" t="s">
        <v>146</v>
      </c>
      <c r="B44" s="72">
        <v>0</v>
      </c>
      <c r="C44" s="73">
        <v>0</v>
      </c>
      <c r="D44" s="72">
        <v>5.4589321531704295E-2</v>
      </c>
      <c r="E44" s="73">
        <v>-130.419759</v>
      </c>
      <c r="F44" s="72">
        <v>0</v>
      </c>
      <c r="G44" s="73">
        <v>5.4589321531704295E-2</v>
      </c>
      <c r="H44" s="72">
        <v>-28.305599000000001</v>
      </c>
      <c r="I44" s="74">
        <v>-73.433057059999996</v>
      </c>
      <c r="J44" s="72">
        <v>0</v>
      </c>
      <c r="K44" s="75">
        <v>5.4589321531704295E-2</v>
      </c>
      <c r="L44" s="72">
        <v>5.4589321531704295E-2</v>
      </c>
      <c r="M44" s="75">
        <v>5.4589321531704295E-2</v>
      </c>
    </row>
    <row r="45" spans="1:13" ht="15.75" x14ac:dyDescent="0.25">
      <c r="A45" s="69"/>
      <c r="B45" s="70"/>
      <c r="C45" s="77"/>
      <c r="D45" s="70"/>
      <c r="E45" s="77"/>
      <c r="F45" s="70"/>
      <c r="G45" s="77"/>
      <c r="H45" s="70"/>
      <c r="I45" s="74"/>
      <c r="J45" s="70"/>
      <c r="K45" s="75"/>
      <c r="L45" s="70"/>
      <c r="M45" s="75"/>
    </row>
    <row r="46" spans="1:13" s="76" customFormat="1" ht="15.75" x14ac:dyDescent="0.25">
      <c r="A46" s="71" t="s">
        <v>131</v>
      </c>
      <c r="B46" s="72">
        <v>237.14269746880336</v>
      </c>
      <c r="C46" s="73">
        <v>7.5648970623247465</v>
      </c>
      <c r="D46" s="72">
        <v>199.68766035202731</v>
      </c>
      <c r="E46" s="73">
        <v>323.6826148527781</v>
      </c>
      <c r="F46" s="72">
        <v>683.33678981181879</v>
      </c>
      <c r="G46" s="73">
        <v>266.19767115502725</v>
      </c>
      <c r="H46" s="72">
        <v>1334.7508760301812</v>
      </c>
      <c r="I46" s="74">
        <v>1325.1413178582889</v>
      </c>
      <c r="J46" s="72">
        <v>347.3089856755339</v>
      </c>
      <c r="K46" s="75">
        <v>-2231.9496230970408</v>
      </c>
      <c r="L46" s="72">
        <v>-944.15007843707372</v>
      </c>
      <c r="M46" s="75">
        <v>-100.46601352477114</v>
      </c>
    </row>
    <row r="47" spans="1:13" ht="15.75" x14ac:dyDescent="0.25">
      <c r="A47" s="69" t="s">
        <v>132</v>
      </c>
      <c r="B47" s="70">
        <v>10</v>
      </c>
      <c r="C47" s="77">
        <v>5.4589321531704295E-2</v>
      </c>
      <c r="D47" s="70">
        <v>5.4589321531704295E-2</v>
      </c>
      <c r="E47" s="77">
        <v>5.4589321531704295E-2</v>
      </c>
      <c r="F47" s="70">
        <v>0</v>
      </c>
      <c r="G47" s="77">
        <v>0</v>
      </c>
      <c r="H47" s="70">
        <v>5.4589321531704295E-2</v>
      </c>
      <c r="I47" s="77">
        <v>5.4589321531704295E-2</v>
      </c>
      <c r="J47" s="70">
        <v>5.4589321531704295E-2</v>
      </c>
      <c r="K47" s="79">
        <v>5.4589321531704295E-2</v>
      </c>
      <c r="L47" s="70">
        <v>5.4589321531704295E-2</v>
      </c>
      <c r="M47" s="77">
        <v>5.4589321531704295E-2</v>
      </c>
    </row>
    <row r="48" spans="1:13" ht="15.75" x14ac:dyDescent="0.25">
      <c r="A48" s="69"/>
      <c r="B48" s="70"/>
      <c r="C48" s="77"/>
      <c r="D48" s="70"/>
      <c r="E48" s="77"/>
      <c r="F48" s="70"/>
      <c r="G48" s="77"/>
      <c r="H48" s="70"/>
      <c r="I48" s="77"/>
      <c r="J48" s="70"/>
      <c r="K48" s="79"/>
      <c r="L48" s="70"/>
      <c r="M48" s="77"/>
    </row>
    <row r="49" spans="1:13" s="76" customFormat="1" ht="15.75" x14ac:dyDescent="0.25">
      <c r="A49" s="71" t="s">
        <v>133</v>
      </c>
      <c r="B49" s="72">
        <v>227.14269746880339</v>
      </c>
      <c r="C49" s="73">
        <v>7.5103077407930501</v>
      </c>
      <c r="D49" s="72">
        <v>199.63307103049527</v>
      </c>
      <c r="E49" s="73">
        <v>323.62802553124641</v>
      </c>
      <c r="F49" s="72">
        <v>683.33678981181879</v>
      </c>
      <c r="G49" s="73">
        <v>266.19767115502725</v>
      </c>
      <c r="H49" s="72">
        <v>1334.6962867086495</v>
      </c>
      <c r="I49" s="74">
        <v>1325.0867285367567</v>
      </c>
      <c r="J49" s="72">
        <v>347.25439635400107</v>
      </c>
      <c r="K49" s="75">
        <v>-2232.0042124185729</v>
      </c>
      <c r="L49" s="72">
        <v>-944.20466775860564</v>
      </c>
      <c r="M49" s="75">
        <v>-100.52060284630375</v>
      </c>
    </row>
    <row r="50" spans="1:13" ht="15.75" x14ac:dyDescent="0.25">
      <c r="A50" s="85"/>
      <c r="B50" s="70"/>
      <c r="C50" s="86"/>
      <c r="D50" s="70"/>
      <c r="E50" s="86"/>
      <c r="F50" s="70"/>
      <c r="G50" s="86"/>
      <c r="H50" s="70"/>
      <c r="I50" s="78"/>
      <c r="J50" s="70"/>
      <c r="K50" s="79"/>
      <c r="L50" s="70"/>
      <c r="M50" s="87"/>
    </row>
    <row r="51" spans="1:13" s="76" customFormat="1" ht="15.75" x14ac:dyDescent="0.25">
      <c r="A51" s="88" t="s">
        <v>134</v>
      </c>
      <c r="B51" s="72">
        <v>-237.12225931999996</v>
      </c>
      <c r="C51" s="89">
        <v>-7.68004899999994</v>
      </c>
      <c r="D51" s="72">
        <v>-199.59725200000005</v>
      </c>
      <c r="E51" s="89">
        <v>-454.145127</v>
      </c>
      <c r="F51" s="72">
        <v>-683.44147805000023</v>
      </c>
      <c r="G51" s="89">
        <v>-266.1604820000008</v>
      </c>
      <c r="H51" s="72">
        <v>-1363.0563850000008</v>
      </c>
      <c r="I51" s="74">
        <v>-1398.5761839480015</v>
      </c>
      <c r="J51" s="72">
        <v>-347.31833440000491</v>
      </c>
      <c r="K51" s="75">
        <v>2231.9486400000001</v>
      </c>
      <c r="L51" s="72">
        <v>944.1500784370769</v>
      </c>
      <c r="M51" s="75">
        <v>100.46540877999905</v>
      </c>
    </row>
    <row r="52" spans="1:13" ht="15.75" x14ac:dyDescent="0.25">
      <c r="A52" s="90"/>
      <c r="B52" s="70"/>
      <c r="C52" s="89"/>
      <c r="D52" s="70"/>
      <c r="E52" s="89"/>
      <c r="F52" s="70"/>
      <c r="G52" s="89"/>
      <c r="H52" s="70"/>
      <c r="I52" s="78"/>
      <c r="J52" s="70"/>
      <c r="K52" s="79"/>
      <c r="L52" s="70"/>
      <c r="M52" s="87"/>
    </row>
    <row r="53" spans="1:13" s="76" customFormat="1" ht="15.75" x14ac:dyDescent="0.25">
      <c r="A53" s="88" t="s">
        <v>15</v>
      </c>
      <c r="B53" s="72">
        <v>385.08200000000005</v>
      </c>
      <c r="C53" s="89">
        <v>107.67499999999998</v>
      </c>
      <c r="D53" s="72">
        <v>-151.66899999999993</v>
      </c>
      <c r="E53" s="89">
        <v>16.911999999999864</v>
      </c>
      <c r="F53" s="72">
        <v>-505.94800000000009</v>
      </c>
      <c r="G53" s="89">
        <v>-24.418000000000347</v>
      </c>
      <c r="H53" s="72">
        <v>-1710.7105330000002</v>
      </c>
      <c r="I53" s="74">
        <v>151.89834739999981</v>
      </c>
      <c r="J53" s="72">
        <v>185.52788559999991</v>
      </c>
      <c r="K53" s="75">
        <v>952.95999999999981</v>
      </c>
      <c r="L53" s="72">
        <v>446.78699999999992</v>
      </c>
      <c r="M53" s="75">
        <v>1704.4650000000004</v>
      </c>
    </row>
    <row r="54" spans="1:13" ht="15.75" x14ac:dyDescent="0.25">
      <c r="A54" s="91" t="s">
        <v>14</v>
      </c>
      <c r="B54" s="70">
        <v>385.08200000000005</v>
      </c>
      <c r="C54" s="92">
        <v>107.67499999999998</v>
      </c>
      <c r="D54" s="70">
        <v>-151.66899999999993</v>
      </c>
      <c r="E54" s="92">
        <v>97.411999999999864</v>
      </c>
      <c r="F54" s="70">
        <v>-480.02699999999999</v>
      </c>
      <c r="G54" s="92">
        <v>-2.8390000000001692</v>
      </c>
      <c r="H54" s="70">
        <v>-711.995</v>
      </c>
      <c r="I54" s="78">
        <v>359.20399999999989</v>
      </c>
      <c r="J54" s="70">
        <v>-921.3762999999999</v>
      </c>
      <c r="K54" s="79">
        <v>826.99600000000009</v>
      </c>
      <c r="L54" s="70">
        <v>422.35400000000004</v>
      </c>
      <c r="M54" s="79">
        <v>1917.2650000000003</v>
      </c>
    </row>
    <row r="55" spans="1:13" ht="15.75" x14ac:dyDescent="0.25">
      <c r="A55" s="93" t="s">
        <v>135</v>
      </c>
      <c r="B55" s="70">
        <v>0</v>
      </c>
      <c r="C55" s="78">
        <v>0</v>
      </c>
      <c r="D55" s="70">
        <v>0</v>
      </c>
      <c r="E55" s="78">
        <v>0</v>
      </c>
      <c r="F55" s="70">
        <v>0</v>
      </c>
      <c r="G55" s="78">
        <v>0</v>
      </c>
      <c r="H55" s="70">
        <v>0</v>
      </c>
      <c r="I55" s="78">
        <v>0</v>
      </c>
      <c r="J55" s="70">
        <v>0</v>
      </c>
      <c r="K55" s="79">
        <v>0</v>
      </c>
      <c r="L55" s="70">
        <v>0</v>
      </c>
      <c r="M55" s="79">
        <v>0</v>
      </c>
    </row>
    <row r="56" spans="1:13" ht="15.75" x14ac:dyDescent="0.25">
      <c r="A56" s="93" t="s">
        <v>136</v>
      </c>
      <c r="B56" s="70">
        <v>0</v>
      </c>
      <c r="C56" s="94">
        <v>0</v>
      </c>
      <c r="D56" s="70">
        <v>0</v>
      </c>
      <c r="E56" s="94">
        <v>-80.5</v>
      </c>
      <c r="F56" s="70">
        <v>-25.920999999999992</v>
      </c>
      <c r="G56" s="94">
        <v>-21.579000000000008</v>
      </c>
      <c r="H56" s="70">
        <v>-998.71553300000016</v>
      </c>
      <c r="I56" s="78">
        <v>-207.30565259999997</v>
      </c>
      <c r="J56" s="70">
        <v>1106.9041855999999</v>
      </c>
      <c r="K56" s="79">
        <v>125.964</v>
      </c>
      <c r="L56" s="70">
        <v>24.433000000000018</v>
      </c>
      <c r="M56" s="79">
        <v>-212.8</v>
      </c>
    </row>
    <row r="57" spans="1:13" ht="15.75" x14ac:dyDescent="0.25">
      <c r="A57" s="95"/>
      <c r="B57" s="70"/>
      <c r="C57" s="94"/>
      <c r="D57" s="70"/>
      <c r="E57" s="94"/>
      <c r="F57" s="70"/>
      <c r="G57" s="94"/>
      <c r="H57" s="70"/>
      <c r="I57" s="78"/>
      <c r="J57" s="70"/>
      <c r="K57" s="79"/>
      <c r="L57" s="70"/>
      <c r="M57" s="79"/>
    </row>
    <row r="58" spans="1:13" s="76" customFormat="1" ht="15.75" x14ac:dyDescent="0.25">
      <c r="A58" s="88" t="s">
        <v>9</v>
      </c>
      <c r="B58" s="72">
        <v>-622.20425932000001</v>
      </c>
      <c r="C58" s="89">
        <v>-115.35504899999992</v>
      </c>
      <c r="D58" s="72">
        <v>-47.928252000000185</v>
      </c>
      <c r="E58" s="89">
        <v>-471.05712699999981</v>
      </c>
      <c r="F58" s="72">
        <v>-177.49347805000019</v>
      </c>
      <c r="G58" s="89">
        <v>-241.74248200000056</v>
      </c>
      <c r="H58" s="72">
        <v>347.65414799999985</v>
      </c>
      <c r="I58" s="74">
        <v>-1550.4745313480018</v>
      </c>
      <c r="J58" s="72">
        <v>-532.84622000000604</v>
      </c>
      <c r="K58" s="75">
        <v>1278.9886400000005</v>
      </c>
      <c r="L58" s="72">
        <v>497.36307843707698</v>
      </c>
      <c r="M58" s="75">
        <v>-1603.9995912200018</v>
      </c>
    </row>
    <row r="59" spans="1:13" ht="15.75" x14ac:dyDescent="0.25">
      <c r="A59" s="91" t="s">
        <v>46</v>
      </c>
      <c r="B59" s="70">
        <v>-31.958464319999994</v>
      </c>
      <c r="C59" s="92">
        <v>-357.67181999999997</v>
      </c>
      <c r="D59" s="70">
        <v>-289.55059999999997</v>
      </c>
      <c r="E59" s="92">
        <v>-102.86000000000001</v>
      </c>
      <c r="F59" s="70">
        <v>52.076856949999751</v>
      </c>
      <c r="G59" s="92">
        <v>-43.193999999999988</v>
      </c>
      <c r="H59" s="70">
        <v>-299.13700000000006</v>
      </c>
      <c r="I59" s="78">
        <v>-146.43799999999993</v>
      </c>
      <c r="J59" s="70">
        <v>-4.0520000000000014</v>
      </c>
      <c r="K59" s="79">
        <v>0</v>
      </c>
      <c r="L59" s="70">
        <v>37.197999999999993</v>
      </c>
      <c r="M59" s="79">
        <v>371.74838</v>
      </c>
    </row>
    <row r="60" spans="1:13" ht="15.75" x14ac:dyDescent="0.25">
      <c r="A60" s="91" t="s">
        <v>137</v>
      </c>
      <c r="B60" s="70">
        <v>-680.69</v>
      </c>
      <c r="C60" s="92">
        <v>-32.425768999999889</v>
      </c>
      <c r="D60" s="70">
        <v>-71.147651999999908</v>
      </c>
      <c r="E60" s="92">
        <v>-279.19712700000008</v>
      </c>
      <c r="F60" s="70">
        <v>-399.570335</v>
      </c>
      <c r="G60" s="92">
        <v>-735.90848200000028</v>
      </c>
      <c r="H60" s="70">
        <v>-58.466652000000295</v>
      </c>
      <c r="I60" s="78">
        <v>-1293.3093249999956</v>
      </c>
      <c r="J60" s="70">
        <v>-794.07172000000446</v>
      </c>
      <c r="K60" s="79">
        <v>1337.5403499999998</v>
      </c>
      <c r="L60" s="70">
        <v>999.70911800000067</v>
      </c>
      <c r="M60" s="79">
        <v>-623.23527800000011</v>
      </c>
    </row>
    <row r="61" spans="1:13" ht="15.75" x14ac:dyDescent="0.25">
      <c r="A61" s="91" t="s">
        <v>138</v>
      </c>
      <c r="B61" s="70">
        <v>90.444205000000039</v>
      </c>
      <c r="C61" s="92">
        <v>274.74253999999996</v>
      </c>
      <c r="D61" s="70">
        <v>312.76999999999975</v>
      </c>
      <c r="E61" s="92">
        <v>-88.999999999999801</v>
      </c>
      <c r="F61" s="70">
        <v>170.00000000000006</v>
      </c>
      <c r="G61" s="92">
        <v>537.35999999999979</v>
      </c>
      <c r="H61" s="70">
        <v>705.25779999999997</v>
      </c>
      <c r="I61" s="78">
        <v>-110.72720634800612</v>
      </c>
      <c r="J61" s="70">
        <v>265.27749999999895</v>
      </c>
      <c r="K61" s="79">
        <v>-58.551709999999716</v>
      </c>
      <c r="L61" s="70">
        <v>-786.5440395629239</v>
      </c>
      <c r="M61" s="79">
        <v>-1478.737800000001</v>
      </c>
    </row>
    <row r="62" spans="1:13" ht="15.75" x14ac:dyDescent="0.25">
      <c r="A62" s="93" t="s">
        <v>139</v>
      </c>
      <c r="B62" s="70">
        <v>0</v>
      </c>
      <c r="C62" s="94">
        <v>0</v>
      </c>
      <c r="D62" s="70">
        <v>0</v>
      </c>
      <c r="E62" s="94">
        <v>0</v>
      </c>
      <c r="F62" s="70">
        <v>0</v>
      </c>
      <c r="G62" s="94">
        <v>0</v>
      </c>
      <c r="H62" s="70">
        <v>0</v>
      </c>
      <c r="I62" s="78">
        <v>0</v>
      </c>
      <c r="J62" s="70">
        <v>0</v>
      </c>
      <c r="K62" s="79">
        <v>0</v>
      </c>
      <c r="L62" s="70">
        <v>247</v>
      </c>
      <c r="M62" s="79">
        <v>126.22510677999981</v>
      </c>
    </row>
    <row r="63" spans="1:13" ht="15.75" x14ac:dyDescent="0.25">
      <c r="A63" s="95"/>
      <c r="B63" s="70"/>
      <c r="C63" s="94"/>
      <c r="D63" s="70"/>
      <c r="E63" s="94"/>
      <c r="F63" s="70"/>
      <c r="G63" s="94"/>
      <c r="H63" s="70"/>
      <c r="I63" s="78"/>
      <c r="J63" s="70"/>
      <c r="K63" s="79"/>
      <c r="L63" s="70"/>
      <c r="M63" s="79"/>
    </row>
    <row r="64" spans="1:13" ht="15.75" x14ac:dyDescent="0.25">
      <c r="A64" s="85" t="s">
        <v>0</v>
      </c>
      <c r="B64" s="70">
        <v>0</v>
      </c>
      <c r="C64" s="78">
        <v>0</v>
      </c>
      <c r="D64" s="70">
        <v>0</v>
      </c>
      <c r="E64" s="79">
        <v>0</v>
      </c>
      <c r="F64" s="70">
        <v>0</v>
      </c>
      <c r="G64" s="79">
        <v>0</v>
      </c>
      <c r="H64" s="70">
        <v>0</v>
      </c>
      <c r="I64" s="78">
        <v>0</v>
      </c>
      <c r="J64" s="70">
        <v>0</v>
      </c>
      <c r="K64" s="79">
        <v>0</v>
      </c>
      <c r="L64" s="70">
        <v>0</v>
      </c>
      <c r="M64" s="79">
        <v>0</v>
      </c>
    </row>
    <row r="65" spans="1:13" ht="15.75" x14ac:dyDescent="0.25">
      <c r="A65" s="85"/>
      <c r="B65" s="70"/>
      <c r="C65" s="86"/>
      <c r="D65" s="70"/>
      <c r="E65" s="86"/>
      <c r="F65" s="70"/>
      <c r="G65" s="86"/>
      <c r="H65" s="70"/>
      <c r="I65" s="78"/>
      <c r="J65" s="70"/>
      <c r="K65" s="79"/>
      <c r="L65" s="70"/>
      <c r="M65" s="79"/>
    </row>
    <row r="66" spans="1:13" ht="15.75" x14ac:dyDescent="0.25">
      <c r="A66" s="69" t="s">
        <v>140</v>
      </c>
      <c r="B66" s="70">
        <f>B8-B28</f>
        <v>1031.6802754089058</v>
      </c>
      <c r="C66" s="77">
        <f t="shared" ref="C66:M66" si="0">C8-C28</f>
        <v>1415.2265310623252</v>
      </c>
      <c r="D66" s="70">
        <f t="shared" si="0"/>
        <v>1781.2884780118475</v>
      </c>
      <c r="E66" s="77">
        <f t="shared" si="0"/>
        <v>1784.0561425562864</v>
      </c>
      <c r="F66" s="70">
        <f t="shared" si="0"/>
        <v>2291.1212383735501</v>
      </c>
      <c r="G66" s="77">
        <f t="shared" si="0"/>
        <v>2096.8090884321964</v>
      </c>
      <c r="H66" s="70">
        <f t="shared" si="0"/>
        <v>3278.2130544340143</v>
      </c>
      <c r="I66" s="77">
        <f t="shared" si="0"/>
        <v>4669.534473046504</v>
      </c>
      <c r="J66" s="70">
        <f t="shared" si="0"/>
        <v>7348.0818689519056</v>
      </c>
      <c r="K66" s="96">
        <f t="shared" si="0"/>
        <v>4448.1988148198216</v>
      </c>
      <c r="L66" s="70">
        <f t="shared" si="0"/>
        <v>6273.3189996875481</v>
      </c>
      <c r="M66" s="96">
        <f t="shared" si="0"/>
        <v>9247.170561436189</v>
      </c>
    </row>
    <row r="67" spans="1:13" ht="15.75" x14ac:dyDescent="0.25">
      <c r="A67" s="69" t="s">
        <v>141</v>
      </c>
      <c r="B67" s="70">
        <f>B46+B29</f>
        <v>1289.5420705159149</v>
      </c>
      <c r="C67" s="77">
        <f t="shared" ref="C67:M67" si="1">C46+C29</f>
        <v>1003.6725554023246</v>
      </c>
      <c r="D67" s="70">
        <f t="shared" si="1"/>
        <v>1041.2389503438653</v>
      </c>
      <c r="E67" s="77">
        <f t="shared" si="1"/>
        <v>1143.2430421837621</v>
      </c>
      <c r="F67" s="70">
        <f t="shared" si="1"/>
        <v>1479.9284024744247</v>
      </c>
      <c r="G67" s="77">
        <f t="shared" si="1"/>
        <v>1072.8894447774319</v>
      </c>
      <c r="H67" s="70">
        <f t="shared" si="1"/>
        <v>2230.9327001459797</v>
      </c>
      <c r="I67" s="77">
        <f t="shared" si="1"/>
        <v>2186.7722919554726</v>
      </c>
      <c r="J67" s="70">
        <f t="shared" si="1"/>
        <v>1051.9025852555339</v>
      </c>
      <c r="K67" s="96">
        <f t="shared" si="1"/>
        <v>-1882.9128004501408</v>
      </c>
      <c r="L67" s="70">
        <f t="shared" si="1"/>
        <v>-531.49609807962156</v>
      </c>
      <c r="M67" s="96">
        <f t="shared" si="1"/>
        <v>401.62443435156308</v>
      </c>
    </row>
    <row r="68" spans="1:13" ht="15.75" x14ac:dyDescent="0.25">
      <c r="A68" s="69" t="s">
        <v>142</v>
      </c>
      <c r="B68" s="70">
        <f>B67-B10</f>
        <v>-170.52525658135505</v>
      </c>
      <c r="C68" s="77">
        <f t="shared" ref="C68:M68" si="2">C67-C10</f>
        <v>-348.12512559767561</v>
      </c>
      <c r="D68" s="70">
        <f t="shared" si="2"/>
        <v>-351.52233412613464</v>
      </c>
      <c r="E68" s="77">
        <f t="shared" si="2"/>
        <v>-520.40969510883815</v>
      </c>
      <c r="F68" s="70">
        <f t="shared" si="2"/>
        <v>-635.45726732395315</v>
      </c>
      <c r="G68" s="77">
        <f t="shared" si="2"/>
        <v>-1138.7081458149332</v>
      </c>
      <c r="H68" s="70">
        <f t="shared" si="2"/>
        <v>-1004.0739126638855</v>
      </c>
      <c r="I68" s="77">
        <f t="shared" si="2"/>
        <v>-1131.2875750245275</v>
      </c>
      <c r="J68" s="70">
        <f t="shared" si="2"/>
        <v>-7623.3692447844651</v>
      </c>
      <c r="K68" s="96">
        <f t="shared" si="2"/>
        <v>-7094.4139603632075</v>
      </c>
      <c r="L68" s="70">
        <f t="shared" si="2"/>
        <v>-8376.5165561102058</v>
      </c>
      <c r="M68" s="96">
        <f t="shared" si="2"/>
        <v>-12532.977306438856</v>
      </c>
    </row>
    <row r="69" spans="1:13" ht="15.75" x14ac:dyDescent="0.25">
      <c r="A69" s="97"/>
      <c r="B69" s="98"/>
      <c r="C69" s="99"/>
      <c r="D69" s="100"/>
      <c r="E69" s="99"/>
      <c r="F69" s="100"/>
      <c r="G69" s="99"/>
      <c r="H69" s="100"/>
      <c r="I69" s="97"/>
      <c r="J69" s="100"/>
      <c r="K69" s="101"/>
      <c r="L69" s="100"/>
      <c r="M69" s="101"/>
    </row>
    <row r="70" spans="1:13" ht="15.75" x14ac:dyDescent="0.25">
      <c r="A70" s="102"/>
      <c r="B70" s="102"/>
      <c r="C70" s="102"/>
      <c r="D70" s="102"/>
      <c r="E70" s="102"/>
      <c r="F70" s="102"/>
      <c r="L70" s="103"/>
      <c r="M70" s="103"/>
    </row>
    <row r="71" spans="1:13" s="104" customFormat="1" ht="135" customHeight="1" x14ac:dyDescent="0.2">
      <c r="A71" s="129" t="s">
        <v>147</v>
      </c>
      <c r="B71" s="129"/>
      <c r="C71" s="129"/>
      <c r="D71" s="129"/>
      <c r="E71" s="129"/>
      <c r="F71" s="129"/>
      <c r="G71" s="129"/>
      <c r="H71" s="129"/>
      <c r="I71" s="129"/>
      <c r="J71" s="129"/>
      <c r="K71" s="129"/>
      <c r="L71" s="129"/>
      <c r="M71" s="129"/>
    </row>
    <row r="72" spans="1:13" s="104" customFormat="1" ht="15.75" x14ac:dyDescent="0.25">
      <c r="A72" s="71"/>
      <c r="B72" s="71"/>
      <c r="C72" s="71"/>
      <c r="D72" s="71"/>
      <c r="E72" s="71"/>
      <c r="F72" s="71"/>
      <c r="G72" s="105"/>
      <c r="H72" s="105"/>
      <c r="I72" s="105"/>
      <c r="J72" s="106"/>
      <c r="K72" s="107"/>
      <c r="L72" s="107"/>
      <c r="M72" s="107"/>
    </row>
    <row r="73" spans="1:13" s="104" customFormat="1" ht="15.75" x14ac:dyDescent="0.25">
      <c r="A73" s="71"/>
      <c r="B73" s="71"/>
      <c r="C73" s="71"/>
      <c r="D73" s="71"/>
      <c r="E73" s="71"/>
      <c r="F73" s="71"/>
      <c r="G73" s="105"/>
      <c r="H73" s="105"/>
      <c r="I73" s="105"/>
      <c r="J73" s="108"/>
      <c r="K73" s="107"/>
      <c r="L73" s="107"/>
      <c r="M73" s="107"/>
    </row>
    <row r="74" spans="1:13" s="104" customFormat="1" ht="15.75" x14ac:dyDescent="0.25">
      <c r="A74" s="71"/>
      <c r="B74" s="71"/>
      <c r="C74" s="71"/>
      <c r="D74" s="71"/>
      <c r="E74" s="71"/>
      <c r="F74" s="71"/>
      <c r="G74" s="105"/>
      <c r="H74" s="105"/>
      <c r="I74" s="105"/>
      <c r="J74" s="106"/>
      <c r="K74" s="107"/>
      <c r="L74" s="107"/>
      <c r="M74" s="107"/>
    </row>
    <row r="75" spans="1:13" s="104" customFormat="1" ht="15.75" x14ac:dyDescent="0.25">
      <c r="A75" s="71"/>
      <c r="B75" s="71"/>
      <c r="C75" s="71"/>
      <c r="D75" s="71"/>
      <c r="E75" s="71"/>
      <c r="F75" s="71"/>
      <c r="G75" s="105"/>
      <c r="H75" s="105"/>
      <c r="I75" s="105"/>
      <c r="J75" s="106"/>
      <c r="K75" s="107"/>
      <c r="L75" s="107"/>
      <c r="M75" s="107"/>
    </row>
    <row r="76" spans="1:13" ht="15.75" x14ac:dyDescent="0.25">
      <c r="A76" s="71"/>
      <c r="B76" s="71"/>
      <c r="C76" s="71"/>
      <c r="D76" s="71"/>
      <c r="E76" s="71"/>
      <c r="F76" s="71"/>
      <c r="G76" s="105"/>
      <c r="H76" s="105"/>
      <c r="I76" s="105"/>
      <c r="J76" s="103"/>
      <c r="K76" s="109"/>
      <c r="L76" s="109"/>
      <c r="M76" s="109"/>
    </row>
    <row r="77" spans="1:13" x14ac:dyDescent="0.2">
      <c r="A77" s="102"/>
      <c r="B77" s="102"/>
      <c r="C77" s="102"/>
      <c r="D77" s="102"/>
      <c r="E77" s="102"/>
      <c r="F77" s="102"/>
      <c r="J77" s="109"/>
      <c r="K77" s="109"/>
      <c r="L77" s="110"/>
      <c r="M77" s="110"/>
    </row>
    <row r="78" spans="1:13" x14ac:dyDescent="0.2">
      <c r="A78" s="111"/>
      <c r="B78" s="111"/>
      <c r="C78" s="111"/>
      <c r="D78" s="111"/>
      <c r="E78" s="111"/>
      <c r="F78" s="111"/>
      <c r="G78" s="112"/>
      <c r="H78" s="112"/>
      <c r="I78" s="112"/>
      <c r="J78" s="110"/>
      <c r="K78" s="110"/>
    </row>
    <row r="79" spans="1:13" x14ac:dyDescent="0.2">
      <c r="A79" s="76"/>
      <c r="B79" s="76"/>
      <c r="C79" s="76"/>
      <c r="D79" s="76"/>
      <c r="E79" s="76"/>
      <c r="F79" s="76"/>
      <c r="G79" s="76"/>
      <c r="H79" s="76"/>
      <c r="I79" s="76"/>
    </row>
    <row r="80" spans="1:13" x14ac:dyDescent="0.2">
      <c r="J80" s="113"/>
    </row>
    <row r="81" spans="1:10" x14ac:dyDescent="0.2">
      <c r="A81" s="76"/>
      <c r="B81" s="76"/>
      <c r="C81" s="76"/>
      <c r="D81" s="76"/>
      <c r="E81" s="76"/>
      <c r="F81" s="76"/>
      <c r="G81" s="76"/>
      <c r="H81" s="76"/>
      <c r="I81" s="76"/>
    </row>
    <row r="82" spans="1:10" x14ac:dyDescent="0.2">
      <c r="J82" s="114"/>
    </row>
    <row r="83" spans="1:10" x14ac:dyDescent="0.2">
      <c r="J83" s="114"/>
    </row>
    <row r="84" spans="1:10" x14ac:dyDescent="0.2">
      <c r="J84" s="114"/>
    </row>
    <row r="85" spans="1:10" x14ac:dyDescent="0.2">
      <c r="A85" s="76"/>
      <c r="B85" s="76"/>
      <c r="C85" s="76"/>
      <c r="D85" s="76"/>
      <c r="E85" s="76"/>
      <c r="F85" s="76"/>
      <c r="G85" s="76"/>
      <c r="H85" s="76"/>
      <c r="I85" s="76"/>
      <c r="J85" s="114"/>
    </row>
    <row r="86" spans="1:10" x14ac:dyDescent="0.2">
      <c r="J86" s="114"/>
    </row>
    <row r="87" spans="1:10" x14ac:dyDescent="0.2">
      <c r="J87" s="114"/>
    </row>
    <row r="88" spans="1:10" x14ac:dyDescent="0.2">
      <c r="J88" s="114"/>
    </row>
    <row r="89" spans="1:10" x14ac:dyDescent="0.2">
      <c r="J89" s="114"/>
    </row>
    <row r="90" spans="1:10" x14ac:dyDescent="0.2">
      <c r="J90" s="114"/>
    </row>
    <row r="91" spans="1:10" x14ac:dyDescent="0.2">
      <c r="J91" s="114"/>
    </row>
    <row r="92" spans="1:10" x14ac:dyDescent="0.2">
      <c r="J92" s="114"/>
    </row>
    <row r="93" spans="1:10" x14ac:dyDescent="0.2">
      <c r="J93" s="114"/>
    </row>
    <row r="94" spans="1:10" x14ac:dyDescent="0.2">
      <c r="A94" s="76"/>
      <c r="B94" s="76"/>
      <c r="C94" s="76"/>
      <c r="D94" s="76"/>
      <c r="E94" s="76"/>
      <c r="F94" s="76"/>
      <c r="G94" s="76"/>
      <c r="H94" s="76"/>
      <c r="I94" s="76"/>
      <c r="J94" s="114"/>
    </row>
    <row r="95" spans="1:10" x14ac:dyDescent="0.2">
      <c r="J95" s="114"/>
    </row>
    <row r="96" spans="1:10" x14ac:dyDescent="0.2">
      <c r="A96" s="76"/>
      <c r="B96" s="76"/>
      <c r="C96" s="76"/>
      <c r="D96" s="76"/>
      <c r="E96" s="76"/>
      <c r="F96" s="76"/>
      <c r="G96" s="76"/>
      <c r="H96" s="76"/>
      <c r="I96" s="76"/>
      <c r="J96" s="114"/>
    </row>
    <row r="97" spans="1:10" x14ac:dyDescent="0.2">
      <c r="J97" s="114"/>
    </row>
    <row r="98" spans="1:10" x14ac:dyDescent="0.2">
      <c r="A98" s="76"/>
      <c r="B98" s="76"/>
      <c r="C98" s="76"/>
      <c r="D98" s="76"/>
      <c r="E98" s="76"/>
      <c r="F98" s="76"/>
      <c r="G98" s="76"/>
      <c r="H98" s="76"/>
      <c r="I98" s="76"/>
      <c r="J98" s="114"/>
    </row>
    <row r="99" spans="1:10" x14ac:dyDescent="0.2">
      <c r="J99" s="114"/>
    </row>
    <row r="100" spans="1:10" x14ac:dyDescent="0.2">
      <c r="J100" s="114"/>
    </row>
    <row r="101" spans="1:10" x14ac:dyDescent="0.2">
      <c r="J101" s="114"/>
    </row>
    <row r="102" spans="1:10" x14ac:dyDescent="0.2">
      <c r="J102" s="114"/>
    </row>
    <row r="103" spans="1:10" x14ac:dyDescent="0.2">
      <c r="J103" s="114"/>
    </row>
    <row r="104" spans="1:10" x14ac:dyDescent="0.2">
      <c r="J104" s="114"/>
    </row>
    <row r="105" spans="1:10" x14ac:dyDescent="0.2">
      <c r="J105" s="114"/>
    </row>
    <row r="106" spans="1:10" x14ac:dyDescent="0.2">
      <c r="J106" s="114"/>
    </row>
    <row r="107" spans="1:10" x14ac:dyDescent="0.2">
      <c r="A107" s="76"/>
      <c r="B107" s="76"/>
      <c r="C107" s="76"/>
      <c r="D107" s="76"/>
      <c r="E107" s="76"/>
      <c r="F107" s="76"/>
      <c r="G107" s="76"/>
      <c r="H107" s="76"/>
      <c r="I107" s="76"/>
      <c r="J107" s="114"/>
    </row>
    <row r="108" spans="1:10" x14ac:dyDescent="0.2">
      <c r="A108" s="76"/>
      <c r="B108" s="76"/>
      <c r="C108" s="76"/>
      <c r="D108" s="76"/>
      <c r="E108" s="76"/>
      <c r="F108" s="76"/>
      <c r="G108" s="76"/>
      <c r="H108" s="76"/>
      <c r="I108" s="76"/>
      <c r="J108" s="114"/>
    </row>
    <row r="109" spans="1:10" x14ac:dyDescent="0.2">
      <c r="J109" s="114"/>
    </row>
    <row r="110" spans="1:10" x14ac:dyDescent="0.2">
      <c r="J110" s="114"/>
    </row>
    <row r="111" spans="1:10" x14ac:dyDescent="0.2">
      <c r="J111" s="114"/>
    </row>
    <row r="112" spans="1:10" x14ac:dyDescent="0.2">
      <c r="J112" s="114"/>
    </row>
    <row r="113" spans="1:10" x14ac:dyDescent="0.2">
      <c r="A113" s="76"/>
      <c r="B113" s="76"/>
      <c r="C113" s="76"/>
      <c r="D113" s="76"/>
      <c r="E113" s="76"/>
      <c r="F113" s="76"/>
      <c r="G113" s="76"/>
      <c r="H113" s="76"/>
      <c r="I113" s="76"/>
      <c r="J113" s="114"/>
    </row>
    <row r="114" spans="1:10" x14ac:dyDescent="0.2">
      <c r="J114" s="114"/>
    </row>
    <row r="115" spans="1:10" x14ac:dyDescent="0.2">
      <c r="A115" s="76"/>
      <c r="B115" s="76"/>
      <c r="C115" s="76"/>
      <c r="D115" s="76"/>
      <c r="E115" s="76"/>
      <c r="F115" s="76"/>
      <c r="G115" s="76"/>
      <c r="H115" s="76"/>
      <c r="I115" s="76"/>
      <c r="J115" s="114"/>
    </row>
    <row r="116" spans="1:10" x14ac:dyDescent="0.2">
      <c r="J116" s="114"/>
    </row>
    <row r="117" spans="1:10" x14ac:dyDescent="0.2">
      <c r="A117" s="76"/>
      <c r="B117" s="76"/>
      <c r="C117" s="76"/>
      <c r="D117" s="76"/>
      <c r="E117" s="76"/>
      <c r="F117" s="76"/>
      <c r="G117" s="76"/>
      <c r="H117" s="76"/>
      <c r="I117" s="76"/>
      <c r="J117" s="114"/>
    </row>
    <row r="118" spans="1:10" x14ac:dyDescent="0.2">
      <c r="A118" s="115"/>
      <c r="B118" s="115"/>
      <c r="C118" s="115"/>
      <c r="D118" s="115"/>
      <c r="E118" s="115"/>
      <c r="F118" s="115"/>
      <c r="G118" s="115"/>
      <c r="H118" s="115"/>
      <c r="I118" s="115"/>
      <c r="J118" s="114"/>
    </row>
    <row r="119" spans="1:10" x14ac:dyDescent="0.2">
      <c r="A119" s="116"/>
      <c r="B119" s="116"/>
      <c r="C119" s="116"/>
      <c r="D119" s="116"/>
      <c r="E119" s="116"/>
      <c r="F119" s="116"/>
      <c r="G119" s="116"/>
      <c r="H119" s="116"/>
      <c r="I119" s="116"/>
      <c r="J119" s="114"/>
    </row>
    <row r="120" spans="1:10" x14ac:dyDescent="0.2">
      <c r="A120" s="117"/>
      <c r="B120" s="117"/>
      <c r="C120" s="117"/>
      <c r="D120" s="117"/>
      <c r="E120" s="117"/>
      <c r="F120" s="117"/>
      <c r="G120" s="117"/>
      <c r="H120" s="117"/>
      <c r="I120" s="117"/>
      <c r="J120" s="114"/>
    </row>
    <row r="121" spans="1:10" x14ac:dyDescent="0.2">
      <c r="A121" s="116"/>
      <c r="B121" s="116"/>
      <c r="C121" s="116"/>
      <c r="D121" s="116"/>
      <c r="E121" s="116"/>
      <c r="F121" s="116"/>
      <c r="G121" s="116"/>
      <c r="H121" s="116"/>
      <c r="I121" s="116"/>
      <c r="J121" s="114"/>
    </row>
    <row r="122" spans="1:10" x14ac:dyDescent="0.2">
      <c r="A122" s="118"/>
      <c r="B122" s="118"/>
      <c r="C122" s="118"/>
      <c r="D122" s="118"/>
      <c r="E122" s="118"/>
      <c r="F122" s="118"/>
      <c r="G122" s="118"/>
      <c r="H122" s="118"/>
      <c r="I122" s="118"/>
      <c r="J122" s="114"/>
    </row>
    <row r="123" spans="1:10" x14ac:dyDescent="0.2">
      <c r="A123" s="118"/>
      <c r="B123" s="118"/>
      <c r="C123" s="118"/>
      <c r="D123" s="118"/>
      <c r="E123" s="118"/>
      <c r="F123" s="118"/>
      <c r="G123" s="118"/>
      <c r="H123" s="118"/>
      <c r="I123" s="118"/>
      <c r="J123" s="114"/>
    </row>
    <row r="124" spans="1:10" x14ac:dyDescent="0.2">
      <c r="A124" s="119"/>
      <c r="B124" s="119"/>
      <c r="C124" s="119"/>
      <c r="D124" s="119"/>
      <c r="E124" s="119"/>
      <c r="F124" s="119"/>
      <c r="G124" s="119"/>
      <c r="H124" s="119"/>
      <c r="I124" s="119"/>
      <c r="J124" s="114"/>
    </row>
    <row r="125" spans="1:10" x14ac:dyDescent="0.2">
      <c r="A125" s="116"/>
      <c r="B125" s="116"/>
      <c r="C125" s="116"/>
      <c r="D125" s="116"/>
      <c r="E125" s="116"/>
      <c r="F125" s="116"/>
      <c r="G125" s="116"/>
      <c r="H125" s="116"/>
      <c r="I125" s="116"/>
      <c r="J125" s="114"/>
    </row>
    <row r="126" spans="1:10" x14ac:dyDescent="0.2">
      <c r="A126" s="118"/>
      <c r="B126" s="118"/>
      <c r="C126" s="118"/>
      <c r="D126" s="118"/>
      <c r="E126" s="118"/>
      <c r="F126" s="118"/>
      <c r="G126" s="118"/>
      <c r="H126" s="118"/>
      <c r="I126" s="118"/>
      <c r="J126" s="114"/>
    </row>
    <row r="127" spans="1:10" x14ac:dyDescent="0.2">
      <c r="A127" s="118"/>
      <c r="B127" s="118"/>
      <c r="C127" s="118"/>
      <c r="D127" s="118"/>
      <c r="E127" s="118"/>
      <c r="F127" s="118"/>
      <c r="G127" s="118"/>
      <c r="H127" s="118"/>
      <c r="I127" s="118"/>
      <c r="J127" s="114"/>
    </row>
    <row r="128" spans="1:10" x14ac:dyDescent="0.2">
      <c r="A128" s="120"/>
      <c r="B128" s="120"/>
      <c r="C128" s="120"/>
      <c r="D128" s="120"/>
      <c r="E128" s="120"/>
      <c r="F128" s="120"/>
      <c r="G128" s="120"/>
      <c r="H128" s="120"/>
      <c r="I128" s="120"/>
      <c r="J128" s="114"/>
    </row>
    <row r="129" spans="1:10" x14ac:dyDescent="0.2">
      <c r="A129" s="119"/>
      <c r="B129" s="119"/>
      <c r="C129" s="119"/>
      <c r="D129" s="119"/>
      <c r="E129" s="119"/>
      <c r="F129" s="119"/>
      <c r="G129" s="119"/>
      <c r="H129" s="119"/>
      <c r="I129" s="119"/>
      <c r="J129" s="114"/>
    </row>
    <row r="130" spans="1:10" x14ac:dyDescent="0.2">
      <c r="A130" s="115"/>
      <c r="B130" s="115"/>
      <c r="C130" s="115"/>
      <c r="D130" s="115"/>
      <c r="E130" s="115"/>
      <c r="F130" s="115"/>
      <c r="G130" s="115"/>
      <c r="H130" s="115"/>
      <c r="I130" s="115"/>
      <c r="J130" s="114"/>
    </row>
    <row r="131" spans="1:10" x14ac:dyDescent="0.2">
      <c r="A131" s="115"/>
      <c r="B131" s="115"/>
      <c r="C131" s="115"/>
      <c r="D131" s="115"/>
      <c r="E131" s="115"/>
      <c r="F131" s="115"/>
      <c r="G131" s="115"/>
      <c r="H131" s="115"/>
      <c r="I131" s="115"/>
      <c r="J131" s="114"/>
    </row>
    <row r="132" spans="1:10" x14ac:dyDescent="0.2">
      <c r="A132" s="121"/>
      <c r="B132" s="121"/>
      <c r="C132" s="121"/>
      <c r="D132" s="121"/>
      <c r="E132" s="121"/>
      <c r="F132" s="121"/>
      <c r="G132" s="121"/>
      <c r="H132" s="121"/>
      <c r="I132" s="121"/>
      <c r="J132" s="114"/>
    </row>
    <row r="133" spans="1:10" x14ac:dyDescent="0.2">
      <c r="A133" s="76"/>
      <c r="B133" s="76"/>
      <c r="C133" s="76"/>
      <c r="D133" s="76"/>
      <c r="E133" s="76"/>
      <c r="F133" s="76"/>
      <c r="G133" s="76"/>
      <c r="H133" s="76"/>
      <c r="I133" s="76"/>
      <c r="J133" s="114"/>
    </row>
    <row r="134" spans="1:10" x14ac:dyDescent="0.2">
      <c r="A134" s="76"/>
      <c r="B134" s="76"/>
      <c r="C134" s="76"/>
      <c r="D134" s="76"/>
      <c r="E134" s="76"/>
      <c r="F134" s="76"/>
      <c r="G134" s="76"/>
      <c r="H134" s="76"/>
      <c r="I134" s="76"/>
      <c r="J134" s="114"/>
    </row>
    <row r="135" spans="1:10" x14ac:dyDescent="0.2">
      <c r="A135" s="76"/>
      <c r="B135" s="76"/>
      <c r="C135" s="76"/>
      <c r="D135" s="76"/>
      <c r="E135" s="76"/>
      <c r="F135" s="76"/>
      <c r="G135" s="76"/>
      <c r="H135" s="76"/>
      <c r="I135" s="76"/>
      <c r="J135" s="114"/>
    </row>
    <row r="136" spans="1:10" x14ac:dyDescent="0.2">
      <c r="J136" s="114"/>
    </row>
    <row r="137" spans="1:10" x14ac:dyDescent="0.2">
      <c r="J137" s="114"/>
    </row>
    <row r="138" spans="1:10" x14ac:dyDescent="0.2">
      <c r="J138" s="114"/>
    </row>
    <row r="139" spans="1:10" x14ac:dyDescent="0.2">
      <c r="J139" s="114"/>
    </row>
    <row r="140" spans="1:10" x14ac:dyDescent="0.2">
      <c r="J140" s="114"/>
    </row>
    <row r="141" spans="1:10" x14ac:dyDescent="0.2">
      <c r="J141" s="114"/>
    </row>
  </sheetData>
  <mergeCells count="1">
    <mergeCell ref="A71:M71"/>
  </mergeCells>
  <printOptions horizontalCentered="1" verticalCentered="1"/>
  <pageMargins left="0.23622047244094491" right="0.23622047244094491" top="0.74803149606299213" bottom="0.74803149606299213" header="0.31496062992125984" footer="0.31496062992125984"/>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showGridLines="0" tabSelected="1" zoomScale="80" zoomScaleNormal="80" workbookViewId="0">
      <pane xSplit="2" ySplit="7" topLeftCell="C8" activePane="bottomRight" state="frozen"/>
      <selection activeCell="A4" sqref="A4"/>
      <selection pane="topRight" activeCell="A4" sqref="A4"/>
      <selection pane="bottomLeft" activeCell="A4" sqref="A4"/>
      <selection pane="bottomRight" activeCell="B7" sqref="B7"/>
    </sheetView>
  </sheetViews>
  <sheetFormatPr baseColWidth="10" defaultRowHeight="15" x14ac:dyDescent="0.25"/>
  <cols>
    <col min="1" max="1" width="8.85546875" customWidth="1"/>
    <col min="2" max="2" width="60.7109375" customWidth="1"/>
    <col min="3" max="15" width="15.7109375" customWidth="1"/>
  </cols>
  <sheetData>
    <row r="1" spans="1:15" s="28" customFormat="1" ht="14.25" x14ac:dyDescent="0.2">
      <c r="A1" s="30"/>
      <c r="B1" s="29"/>
      <c r="C1" s="29"/>
      <c r="D1" s="29"/>
      <c r="E1" s="29"/>
      <c r="F1" s="29"/>
      <c r="G1" s="29"/>
      <c r="H1" s="29"/>
      <c r="I1" s="29"/>
      <c r="J1" s="29"/>
      <c r="K1" s="29"/>
      <c r="L1" s="29"/>
      <c r="M1" s="29"/>
      <c r="N1" s="29"/>
      <c r="O1" s="29"/>
    </row>
    <row r="2" spans="1:15" s="35" customFormat="1" ht="20.25" x14ac:dyDescent="0.3">
      <c r="A2" s="36" t="s">
        <v>166</v>
      </c>
      <c r="B2" s="29"/>
      <c r="C2" s="29"/>
      <c r="D2" s="29"/>
      <c r="E2" s="29"/>
      <c r="F2" s="29"/>
      <c r="G2" s="29"/>
      <c r="H2" s="29"/>
      <c r="I2" s="29"/>
      <c r="J2" s="29"/>
      <c r="K2" s="29"/>
      <c r="L2" s="29"/>
      <c r="M2" s="29"/>
      <c r="N2" s="29"/>
      <c r="O2" s="29"/>
    </row>
    <row r="3" spans="1:15" s="33" customFormat="1" ht="21" x14ac:dyDescent="0.25">
      <c r="A3" s="34" t="s">
        <v>90</v>
      </c>
      <c r="B3" s="29"/>
      <c r="C3" s="29"/>
      <c r="D3" s="29"/>
      <c r="E3" s="29"/>
      <c r="F3" s="29"/>
      <c r="G3" s="29"/>
      <c r="H3" s="29"/>
      <c r="I3" s="29"/>
      <c r="J3" s="29"/>
      <c r="K3" s="29"/>
      <c r="L3" s="29"/>
      <c r="M3" s="29"/>
      <c r="N3" s="29"/>
      <c r="O3" s="29"/>
    </row>
    <row r="4" spans="1:15" s="31" customFormat="1" ht="18" x14ac:dyDescent="0.25">
      <c r="A4" s="32" t="s">
        <v>44</v>
      </c>
      <c r="B4" s="29"/>
      <c r="C4" s="29"/>
      <c r="D4" s="29"/>
      <c r="E4" s="29"/>
      <c r="F4" s="29"/>
      <c r="G4" s="29"/>
      <c r="H4" s="29"/>
      <c r="I4" s="29"/>
      <c r="J4" s="29"/>
      <c r="K4" s="29"/>
      <c r="L4" s="29"/>
      <c r="M4" s="29"/>
      <c r="N4" s="29"/>
      <c r="O4" s="29"/>
    </row>
    <row r="5" spans="1:15" s="31" customFormat="1" ht="18" x14ac:dyDescent="0.25">
      <c r="A5" s="32"/>
      <c r="B5" s="29"/>
      <c r="C5" s="29"/>
      <c r="D5" s="29"/>
      <c r="E5" s="29"/>
      <c r="F5" s="29"/>
      <c r="G5" s="29"/>
      <c r="H5" s="29"/>
      <c r="I5" s="29"/>
      <c r="J5" s="29"/>
      <c r="K5" s="29"/>
      <c r="L5" s="29"/>
      <c r="M5" s="29"/>
      <c r="N5" s="29"/>
      <c r="O5" s="29"/>
    </row>
    <row r="6" spans="1:15" s="28" customFormat="1" ht="14.25" x14ac:dyDescent="0.2">
      <c r="A6" s="30"/>
      <c r="B6" s="29"/>
      <c r="C6" s="29"/>
      <c r="D6" s="29"/>
      <c r="E6" s="29"/>
      <c r="F6" s="29"/>
      <c r="G6" s="29"/>
      <c r="H6" s="29"/>
      <c r="I6" s="29"/>
      <c r="J6" s="29"/>
      <c r="K6" s="29"/>
      <c r="L6" s="29"/>
      <c r="M6" s="29"/>
      <c r="N6" s="29"/>
      <c r="O6" s="29"/>
    </row>
    <row r="7" spans="1:15" s="24" customFormat="1" ht="21" x14ac:dyDescent="0.3">
      <c r="A7" s="42" t="s">
        <v>62</v>
      </c>
      <c r="B7" s="27" t="s">
        <v>43</v>
      </c>
      <c r="C7" s="26" t="s">
        <v>148</v>
      </c>
      <c r="D7" s="25" t="s">
        <v>42</v>
      </c>
      <c r="E7" s="26" t="s">
        <v>41</v>
      </c>
      <c r="F7" s="25" t="s">
        <v>40</v>
      </c>
      <c r="G7" s="26" t="s">
        <v>39</v>
      </c>
      <c r="H7" s="25" t="s">
        <v>38</v>
      </c>
      <c r="I7" s="26" t="s">
        <v>37</v>
      </c>
      <c r="J7" s="25" t="s">
        <v>36</v>
      </c>
      <c r="K7" s="26" t="s">
        <v>35</v>
      </c>
      <c r="L7" s="25" t="s">
        <v>34</v>
      </c>
      <c r="M7" s="26" t="s">
        <v>49</v>
      </c>
      <c r="N7" s="25" t="s">
        <v>143</v>
      </c>
      <c r="O7" s="26" t="s">
        <v>156</v>
      </c>
    </row>
    <row r="8" spans="1:15" s="5" customFormat="1" ht="15.75" x14ac:dyDescent="0.25">
      <c r="A8" s="40">
        <v>1</v>
      </c>
      <c r="B8" s="44" t="s">
        <v>63</v>
      </c>
      <c r="C8" s="18">
        <v>35335.225392860979</v>
      </c>
      <c r="D8" s="17">
        <v>37299.654429025701</v>
      </c>
      <c r="E8" s="18">
        <v>38900.043304949344</v>
      </c>
      <c r="F8" s="17">
        <v>36192.221661474061</v>
      </c>
      <c r="G8" s="18">
        <v>33069.93209274151</v>
      </c>
      <c r="H8" s="17">
        <v>36289.968865302435</v>
      </c>
      <c r="I8" s="18">
        <v>41001.145932296073</v>
      </c>
      <c r="J8" s="17">
        <v>39057.517733924993</v>
      </c>
      <c r="K8" s="18">
        <v>31530.657848093386</v>
      </c>
      <c r="L8" s="17">
        <v>38462.404024666204</v>
      </c>
      <c r="M8" s="18">
        <v>45199.315634313039</v>
      </c>
      <c r="N8" s="17">
        <v>43609.802298105038</v>
      </c>
      <c r="O8" s="18">
        <v>46177.082591631115</v>
      </c>
    </row>
    <row r="9" spans="1:15" s="5" customFormat="1" ht="15.75" x14ac:dyDescent="0.25">
      <c r="A9" s="41"/>
      <c r="B9" s="45"/>
      <c r="C9" s="13"/>
      <c r="D9" s="12"/>
      <c r="E9" s="13"/>
      <c r="F9" s="12"/>
      <c r="G9" s="15"/>
      <c r="H9" s="12"/>
      <c r="I9" s="15"/>
      <c r="J9" s="12"/>
      <c r="K9" s="15"/>
      <c r="L9" s="12"/>
      <c r="M9" s="13"/>
      <c r="N9" s="12"/>
      <c r="O9" s="13"/>
    </row>
    <row r="10" spans="1:15" s="5" customFormat="1" ht="21" x14ac:dyDescent="0.3">
      <c r="A10" s="40">
        <v>11</v>
      </c>
      <c r="B10" s="46" t="s">
        <v>149</v>
      </c>
      <c r="C10" s="18">
        <v>15012.531497747173</v>
      </c>
      <c r="D10" s="17">
        <v>14386.14059533635</v>
      </c>
      <c r="E10" s="18">
        <v>13976.501800956155</v>
      </c>
      <c r="F10" s="17">
        <v>8627.9315048738717</v>
      </c>
      <c r="G10" s="18">
        <v>7336.7225041812726</v>
      </c>
      <c r="H10" s="17">
        <v>9661.8274401771487</v>
      </c>
      <c r="I10" s="18">
        <v>12825.022575907888</v>
      </c>
      <c r="J10" s="17">
        <v>12251.554184614915</v>
      </c>
      <c r="K10" s="18">
        <v>7921.5293939084513</v>
      </c>
      <c r="L10" s="17">
        <v>13106.387177431843</v>
      </c>
      <c r="M10" s="18">
        <v>16853.80594619202</v>
      </c>
      <c r="N10" s="17">
        <v>14509.991373351671</v>
      </c>
      <c r="O10" s="18">
        <v>14847.268565046426</v>
      </c>
    </row>
    <row r="11" spans="1:15" s="5" customFormat="1" ht="21" x14ac:dyDescent="0.3">
      <c r="A11" s="41">
        <v>111</v>
      </c>
      <c r="B11" s="39" t="s">
        <v>150</v>
      </c>
      <c r="C11" s="13">
        <v>12687.906950907174</v>
      </c>
      <c r="D11" s="12">
        <v>11860.84263958635</v>
      </c>
      <c r="E11" s="13">
        <v>11947.871951443563</v>
      </c>
      <c r="F11" s="12">
        <v>6616.8965385105885</v>
      </c>
      <c r="G11" s="15">
        <v>6020.4033913112717</v>
      </c>
      <c r="H11" s="12">
        <v>8199.8265179071459</v>
      </c>
      <c r="I11" s="15">
        <v>10953.763247947889</v>
      </c>
      <c r="J11" s="12">
        <v>9982.1729071449154</v>
      </c>
      <c r="K11" s="15">
        <v>5739.1247162984509</v>
      </c>
      <c r="L11" s="12">
        <v>8681.296071641842</v>
      </c>
      <c r="M11" s="13">
        <v>11229.225032512022</v>
      </c>
      <c r="N11" s="12">
        <v>9082.2459946916715</v>
      </c>
      <c r="O11" s="13">
        <v>9384.0198285364258</v>
      </c>
    </row>
    <row r="12" spans="1:15" s="5" customFormat="1" ht="21" x14ac:dyDescent="0.3">
      <c r="A12" s="41">
        <v>112</v>
      </c>
      <c r="B12" s="39" t="s">
        <v>151</v>
      </c>
      <c r="C12" s="13">
        <v>2324.6245468400002</v>
      </c>
      <c r="D12" s="12">
        <v>2525.2979557500003</v>
      </c>
      <c r="E12" s="13">
        <v>2028.629849512592</v>
      </c>
      <c r="F12" s="12">
        <v>2011.0349663632837</v>
      </c>
      <c r="G12" s="15">
        <v>1316.31911287</v>
      </c>
      <c r="H12" s="12">
        <v>1462.00092227</v>
      </c>
      <c r="I12" s="15">
        <v>1871.2593279599998</v>
      </c>
      <c r="J12" s="12">
        <v>2269.38127747</v>
      </c>
      <c r="K12" s="15">
        <v>2182.4046776099999</v>
      </c>
      <c r="L12" s="12">
        <v>4425.0911057900012</v>
      </c>
      <c r="M12" s="13">
        <v>5624.5809136799999</v>
      </c>
      <c r="N12" s="12">
        <v>5427.7453786599999</v>
      </c>
      <c r="O12" s="13">
        <v>5463.2487365100005</v>
      </c>
    </row>
    <row r="13" spans="1:15" s="5" customFormat="1" ht="15.75" x14ac:dyDescent="0.25">
      <c r="A13" s="41"/>
      <c r="B13" s="45"/>
      <c r="C13" s="13"/>
      <c r="D13" s="12"/>
      <c r="E13" s="13"/>
      <c r="F13" s="12"/>
      <c r="G13" s="15"/>
      <c r="H13" s="12"/>
      <c r="I13" s="15"/>
      <c r="J13" s="12"/>
      <c r="K13" s="15"/>
      <c r="L13" s="12"/>
      <c r="M13" s="13"/>
      <c r="N13" s="12"/>
      <c r="O13" s="13"/>
    </row>
    <row r="14" spans="1:15" s="5" customFormat="1" ht="15.75" x14ac:dyDescent="0.25">
      <c r="A14" s="40">
        <v>12</v>
      </c>
      <c r="B14" s="46" t="s">
        <v>64</v>
      </c>
      <c r="C14" s="18">
        <v>20322.693895113804</v>
      </c>
      <c r="D14" s="17">
        <v>22913.513833689347</v>
      </c>
      <c r="E14" s="18">
        <v>24923.54150399318</v>
      </c>
      <c r="F14" s="17">
        <v>27564.290156600182</v>
      </c>
      <c r="G14" s="18">
        <v>25733.209588560236</v>
      </c>
      <c r="H14" s="17">
        <v>26628.141425125286</v>
      </c>
      <c r="I14" s="18">
        <v>28176.123356388191</v>
      </c>
      <c r="J14" s="17">
        <v>26805.963549310076</v>
      </c>
      <c r="K14" s="18">
        <v>23609.128454184935</v>
      </c>
      <c r="L14" s="17">
        <v>25356.016847234365</v>
      </c>
      <c r="M14" s="18">
        <v>28345.509688121019</v>
      </c>
      <c r="N14" s="17">
        <v>29099.810924753368</v>
      </c>
      <c r="O14" s="18">
        <v>31329.814026584681</v>
      </c>
    </row>
    <row r="15" spans="1:15" s="5" customFormat="1" ht="15.75" x14ac:dyDescent="0.25">
      <c r="A15" s="40">
        <v>121</v>
      </c>
      <c r="B15" s="47" t="s">
        <v>65</v>
      </c>
      <c r="C15" s="18">
        <v>12170.980157710801</v>
      </c>
      <c r="D15" s="17">
        <v>13667.554104511135</v>
      </c>
      <c r="E15" s="18">
        <v>14459.980716216634</v>
      </c>
      <c r="F15" s="17">
        <v>15960.881391917848</v>
      </c>
      <c r="G15" s="18">
        <v>14253.366153577987</v>
      </c>
      <c r="H15" s="17">
        <v>14353.837195583617</v>
      </c>
      <c r="I15" s="18">
        <v>15417.453700759186</v>
      </c>
      <c r="J15" s="17">
        <v>14485.638716179559</v>
      </c>
      <c r="K15" s="18">
        <v>12365.998538206513</v>
      </c>
      <c r="L15" s="17">
        <v>13549.401292178163</v>
      </c>
      <c r="M15" s="18">
        <v>15099.752601755014</v>
      </c>
      <c r="N15" s="17">
        <v>14350.885788310075</v>
      </c>
      <c r="O15" s="18">
        <v>16501.249657020089</v>
      </c>
    </row>
    <row r="16" spans="1:15" s="5" customFormat="1" ht="15.75" x14ac:dyDescent="0.25">
      <c r="A16" s="41">
        <v>1211</v>
      </c>
      <c r="B16" s="48" t="s">
        <v>66</v>
      </c>
      <c r="C16" s="13">
        <v>3219.7572882924946</v>
      </c>
      <c r="D16" s="12">
        <v>3722.9756824146566</v>
      </c>
      <c r="E16" s="13">
        <v>4031.240322607669</v>
      </c>
      <c r="F16" s="12">
        <v>4854.4947748355917</v>
      </c>
      <c r="G16" s="15">
        <v>3813.5599616506634</v>
      </c>
      <c r="H16" s="12">
        <v>4005.7614053332063</v>
      </c>
      <c r="I16" s="15">
        <v>4802.8346095000052</v>
      </c>
      <c r="J16" s="12">
        <v>4310.661021490012</v>
      </c>
      <c r="K16" s="15">
        <v>4034.1669885400038</v>
      </c>
      <c r="L16" s="12">
        <v>3854.1318404002941</v>
      </c>
      <c r="M16" s="13">
        <v>4450.0480802399952</v>
      </c>
      <c r="N16" s="12">
        <v>4652.1839964300034</v>
      </c>
      <c r="O16" s="13">
        <v>5435.9129792099993</v>
      </c>
    </row>
    <row r="17" spans="1:15" s="5" customFormat="1" ht="15.75" x14ac:dyDescent="0.25">
      <c r="A17" s="41">
        <v>1212</v>
      </c>
      <c r="B17" s="48" t="s">
        <v>33</v>
      </c>
      <c r="C17" s="13">
        <v>5421.3123862590364</v>
      </c>
      <c r="D17" s="12">
        <v>6077.8413809620142</v>
      </c>
      <c r="E17" s="13">
        <v>6412.9227272294156</v>
      </c>
      <c r="F17" s="12">
        <v>6501.9158560207243</v>
      </c>
      <c r="G17" s="13">
        <v>5660.7036927810314</v>
      </c>
      <c r="H17" s="12">
        <v>6229.5703095876042</v>
      </c>
      <c r="I17" s="13">
        <v>6381.1192878601814</v>
      </c>
      <c r="J17" s="12">
        <v>6269.9698915800473</v>
      </c>
      <c r="K17" s="13">
        <v>5200.8441980800126</v>
      </c>
      <c r="L17" s="12">
        <v>5985.9355873472905</v>
      </c>
      <c r="M17" s="13">
        <v>6440.0953436400087</v>
      </c>
      <c r="N17" s="12">
        <v>6269.200982760055</v>
      </c>
      <c r="O17" s="13">
        <v>7549.4341664300746</v>
      </c>
    </row>
    <row r="18" spans="1:15" s="5" customFormat="1" ht="15.75" x14ac:dyDescent="0.25">
      <c r="A18" s="41">
        <v>1213</v>
      </c>
      <c r="B18" s="48" t="s">
        <v>32</v>
      </c>
      <c r="C18" s="13">
        <v>684.50283063000006</v>
      </c>
      <c r="D18" s="12">
        <v>743.62630089000004</v>
      </c>
      <c r="E18" s="13">
        <v>803.34595931089098</v>
      </c>
      <c r="F18" s="12">
        <v>845.74343546730006</v>
      </c>
      <c r="G18" s="13">
        <v>798.32967897237495</v>
      </c>
      <c r="H18" s="12">
        <v>949.40212653000015</v>
      </c>
      <c r="I18" s="13">
        <v>978.25089224999988</v>
      </c>
      <c r="J18" s="12">
        <v>898.49460617000011</v>
      </c>
      <c r="K18" s="13">
        <v>737.51562336999996</v>
      </c>
      <c r="L18" s="12">
        <v>821.43005014999994</v>
      </c>
      <c r="M18" s="13">
        <v>851.64592166999944</v>
      </c>
      <c r="N18" s="12">
        <v>812.65267195000001</v>
      </c>
      <c r="O18" s="13">
        <v>751.14816072000008</v>
      </c>
    </row>
    <row r="19" spans="1:15" s="5" customFormat="1" ht="15.75" x14ac:dyDescent="0.25">
      <c r="A19" s="41">
        <v>1214</v>
      </c>
      <c r="B19" s="48" t="s">
        <v>31</v>
      </c>
      <c r="C19" s="13">
        <v>1263.7746420200003</v>
      </c>
      <c r="D19" s="12">
        <v>1323.6914904623357</v>
      </c>
      <c r="E19" s="13">
        <v>1376.7298100111327</v>
      </c>
      <c r="F19" s="12">
        <v>2026.47470677</v>
      </c>
      <c r="G19" s="13">
        <v>1631.104051</v>
      </c>
      <c r="H19" s="12">
        <v>1474.9826742400001</v>
      </c>
      <c r="I19" s="13">
        <v>1559.3529866400004</v>
      </c>
      <c r="J19" s="12">
        <v>1413.6195365899998</v>
      </c>
      <c r="K19" s="13">
        <v>944.45676290000017</v>
      </c>
      <c r="L19" s="12">
        <v>1207.1094484352343</v>
      </c>
      <c r="M19" s="13">
        <v>1266.9724378700002</v>
      </c>
      <c r="N19" s="12">
        <v>1180.36780598</v>
      </c>
      <c r="O19" s="13">
        <v>1117.2709290600001</v>
      </c>
    </row>
    <row r="20" spans="1:15" s="5" customFormat="1" ht="21" x14ac:dyDescent="0.3">
      <c r="A20" s="41">
        <v>1215</v>
      </c>
      <c r="B20" s="48" t="s">
        <v>152</v>
      </c>
      <c r="C20" s="13">
        <v>1581.6330105092691</v>
      </c>
      <c r="D20" s="12">
        <v>1799.4192497821291</v>
      </c>
      <c r="E20" s="13">
        <v>1835.7418970575245</v>
      </c>
      <c r="F20" s="12">
        <v>1732.2526188242332</v>
      </c>
      <c r="G20" s="13">
        <v>1591.3656711709186</v>
      </c>
      <c r="H20" s="12">
        <v>1651.7354824328067</v>
      </c>
      <c r="I20" s="13">
        <v>1684.8054301889988</v>
      </c>
      <c r="J20" s="12">
        <v>1592.8936603495013</v>
      </c>
      <c r="K20" s="13">
        <v>1272.3435110064979</v>
      </c>
      <c r="L20" s="12">
        <v>1515.9421724350664</v>
      </c>
      <c r="M20" s="13">
        <v>1426.4089501950089</v>
      </c>
      <c r="N20" s="12">
        <v>1121.1674527800155</v>
      </c>
      <c r="O20" s="13">
        <v>1206.0406234500133</v>
      </c>
    </row>
    <row r="21" spans="1:15" s="5" customFormat="1" ht="15.75" x14ac:dyDescent="0.25">
      <c r="A21" s="41">
        <v>1216</v>
      </c>
      <c r="B21" s="48" t="s">
        <v>30</v>
      </c>
      <c r="C21" s="13">
        <v>0</v>
      </c>
      <c r="D21" s="12">
        <v>0</v>
      </c>
      <c r="E21" s="13">
        <v>0</v>
      </c>
      <c r="F21" s="12">
        <v>0</v>
      </c>
      <c r="G21" s="13">
        <v>758.30309800300006</v>
      </c>
      <c r="H21" s="12">
        <v>42.385197460000001</v>
      </c>
      <c r="I21" s="13">
        <v>11.090494319999999</v>
      </c>
      <c r="J21" s="12">
        <v>0</v>
      </c>
      <c r="K21" s="13">
        <v>176.67145431000003</v>
      </c>
      <c r="L21" s="12">
        <v>164.85219341027511</v>
      </c>
      <c r="M21" s="13">
        <v>664.58186814000021</v>
      </c>
      <c r="N21" s="12">
        <v>315.31287841000005</v>
      </c>
      <c r="O21" s="13">
        <v>441.44279815000021</v>
      </c>
    </row>
    <row r="22" spans="1:15" s="5" customFormat="1" ht="15.75" x14ac:dyDescent="0.25">
      <c r="A22" s="40">
        <v>122</v>
      </c>
      <c r="B22" s="47" t="s">
        <v>157</v>
      </c>
      <c r="C22" s="18">
        <v>4754.9874426666665</v>
      </c>
      <c r="D22" s="17">
        <v>4067.3038276300003</v>
      </c>
      <c r="E22" s="18">
        <v>4643.2956001700004</v>
      </c>
      <c r="F22" s="17">
        <v>5131.0992007599998</v>
      </c>
      <c r="G22" s="18">
        <v>4714.0599285300004</v>
      </c>
      <c r="H22" s="17">
        <v>5698.506544060001</v>
      </c>
      <c r="I22" s="18">
        <v>5908.9059615699998</v>
      </c>
      <c r="J22" s="17">
        <v>5703.5036020799998</v>
      </c>
      <c r="K22" s="18">
        <v>5078.7308864700008</v>
      </c>
      <c r="L22" s="17">
        <v>5305.40342719</v>
      </c>
      <c r="M22" s="18">
        <v>5773.3578370300002</v>
      </c>
      <c r="N22" s="17">
        <v>6051.1005786999995</v>
      </c>
      <c r="O22" s="18">
        <v>6061.7098877200006</v>
      </c>
    </row>
    <row r="23" spans="1:15" s="5" customFormat="1" ht="15.75" x14ac:dyDescent="0.25">
      <c r="A23" s="40">
        <v>123</v>
      </c>
      <c r="B23" s="47" t="s">
        <v>17</v>
      </c>
      <c r="C23" s="18">
        <v>350.70405442973117</v>
      </c>
      <c r="D23" s="17">
        <v>269.60415895532964</v>
      </c>
      <c r="E23" s="18">
        <v>550.5568258420559</v>
      </c>
      <c r="F23" s="17">
        <v>1230.2202625549999</v>
      </c>
      <c r="G23" s="18">
        <v>882.18837842305254</v>
      </c>
      <c r="H23" s="17">
        <v>792.93487552499994</v>
      </c>
      <c r="I23" s="18">
        <v>709.1420496400001</v>
      </c>
      <c r="J23" s="17">
        <v>469.65197543601499</v>
      </c>
      <c r="K23" s="18">
        <v>571.74118026180236</v>
      </c>
      <c r="L23" s="17">
        <v>543.55187935000038</v>
      </c>
      <c r="M23" s="18">
        <v>465.36716727999936</v>
      </c>
      <c r="N23" s="17">
        <v>1011.4450265271425</v>
      </c>
      <c r="O23" s="18">
        <v>1242.7739049869404</v>
      </c>
    </row>
    <row r="24" spans="1:15" s="5" customFormat="1" ht="15.75" x14ac:dyDescent="0.25">
      <c r="A24" s="40">
        <v>124</v>
      </c>
      <c r="B24" s="47" t="s">
        <v>29</v>
      </c>
      <c r="C24" s="18">
        <v>38.819237675248068</v>
      </c>
      <c r="D24" s="17">
        <v>617.01171524938911</v>
      </c>
      <c r="E24" s="18">
        <v>736.49176052005805</v>
      </c>
      <c r="F24" s="17">
        <v>853.03838809999979</v>
      </c>
      <c r="G24" s="18">
        <v>910.96878019459496</v>
      </c>
      <c r="H24" s="17">
        <v>995.64871949000008</v>
      </c>
      <c r="I24" s="18">
        <v>1138.3824657489995</v>
      </c>
      <c r="J24" s="17">
        <v>1249.1474244753992</v>
      </c>
      <c r="K24" s="18">
        <v>1216.602780514</v>
      </c>
      <c r="L24" s="17">
        <v>1159.6417784700006</v>
      </c>
      <c r="M24" s="18">
        <v>1282.8270451599997</v>
      </c>
      <c r="N24" s="17">
        <v>1548.3340708400003</v>
      </c>
      <c r="O24" s="18">
        <v>1489.8557713799999</v>
      </c>
    </row>
    <row r="25" spans="1:15" s="5" customFormat="1" ht="21" x14ac:dyDescent="0.3">
      <c r="A25" s="40">
        <v>125</v>
      </c>
      <c r="B25" s="47" t="s">
        <v>153</v>
      </c>
      <c r="C25" s="18">
        <v>3007.203002631355</v>
      </c>
      <c r="D25" s="17">
        <v>4292.0400273434952</v>
      </c>
      <c r="E25" s="18">
        <v>4533.2166012444341</v>
      </c>
      <c r="F25" s="17">
        <v>4389.050913267336</v>
      </c>
      <c r="G25" s="18">
        <v>4972.6263478345973</v>
      </c>
      <c r="H25" s="17">
        <v>4787.2140904666667</v>
      </c>
      <c r="I25" s="18">
        <v>5002.23917867</v>
      </c>
      <c r="J25" s="17">
        <v>4898.0218311391036</v>
      </c>
      <c r="K25" s="18">
        <v>4376.0550687326186</v>
      </c>
      <c r="L25" s="17">
        <v>4798.0184700462023</v>
      </c>
      <c r="M25" s="18">
        <v>5724.2050368960072</v>
      </c>
      <c r="N25" s="17">
        <v>6138.0454603761518</v>
      </c>
      <c r="O25" s="18">
        <v>6034.2248054776583</v>
      </c>
    </row>
    <row r="26" spans="1:15" s="5" customFormat="1" ht="15.75" x14ac:dyDescent="0.25">
      <c r="A26" s="41"/>
      <c r="B26" s="45"/>
      <c r="C26" s="18"/>
      <c r="D26" s="17"/>
      <c r="E26" s="18"/>
      <c r="F26" s="17"/>
      <c r="G26" s="23"/>
      <c r="H26" s="17"/>
      <c r="I26" s="23"/>
      <c r="J26" s="17"/>
      <c r="K26" s="23"/>
      <c r="L26" s="17"/>
      <c r="M26" s="18"/>
      <c r="N26" s="17"/>
      <c r="O26" s="18"/>
    </row>
    <row r="27" spans="1:15" s="5" customFormat="1" ht="15.75" x14ac:dyDescent="0.25">
      <c r="A27" s="40">
        <v>2</v>
      </c>
      <c r="B27" s="37" t="s">
        <v>162</v>
      </c>
      <c r="C27" s="18">
        <v>37965.253891219167</v>
      </c>
      <c r="D27" s="17">
        <v>45207.652854763895</v>
      </c>
      <c r="E27" s="18">
        <v>47275.067645101073</v>
      </c>
      <c r="F27" s="17">
        <v>42920.906843568264</v>
      </c>
      <c r="G27" s="18">
        <v>43179.199055553327</v>
      </c>
      <c r="H27" s="17">
        <v>42384.395371921128</v>
      </c>
      <c r="I27" s="18">
        <v>44063.276197948617</v>
      </c>
      <c r="J27" s="17">
        <v>42842.405447006822</v>
      </c>
      <c r="K27" s="18">
        <v>38622.915740013486</v>
      </c>
      <c r="L27" s="17">
        <v>40244.717348572514</v>
      </c>
      <c r="M27" s="18">
        <v>45223.26610448827</v>
      </c>
      <c r="N27" s="17">
        <v>47883.467841866208</v>
      </c>
      <c r="O27" s="18">
        <v>47809.576865284667</v>
      </c>
    </row>
    <row r="28" spans="1:15" s="5" customFormat="1" ht="15.75" x14ac:dyDescent="0.25">
      <c r="A28" s="41"/>
      <c r="B28" s="49"/>
      <c r="C28" s="18"/>
      <c r="D28" s="17"/>
      <c r="E28" s="18"/>
      <c r="F28" s="17"/>
      <c r="G28" s="23"/>
      <c r="H28" s="17"/>
      <c r="I28" s="23"/>
      <c r="J28" s="17"/>
      <c r="K28" s="23"/>
      <c r="L28" s="17"/>
      <c r="M28" s="18"/>
      <c r="N28" s="17"/>
      <c r="O28" s="18"/>
    </row>
    <row r="29" spans="1:15" s="5" customFormat="1" ht="15.75" x14ac:dyDescent="0.25">
      <c r="A29" s="40">
        <v>21</v>
      </c>
      <c r="B29" s="46" t="s">
        <v>163</v>
      </c>
      <c r="C29" s="18">
        <v>25920.879853815837</v>
      </c>
      <c r="D29" s="17">
        <v>29193.574429777109</v>
      </c>
      <c r="E29" s="18">
        <v>31076.914420871566</v>
      </c>
      <c r="F29" s="17">
        <v>29619.755110594553</v>
      </c>
      <c r="G29" s="18">
        <v>28973.169777410858</v>
      </c>
      <c r="H29" s="17">
        <v>30612.252150621134</v>
      </c>
      <c r="I29" s="18">
        <v>33569.967090358616</v>
      </c>
      <c r="J29" s="17">
        <v>34628.722377818442</v>
      </c>
      <c r="K29" s="18">
        <v>31406.714269004042</v>
      </c>
      <c r="L29" s="17">
        <v>30892.53762005399</v>
      </c>
      <c r="M29" s="18">
        <v>37291.063884808274</v>
      </c>
      <c r="N29" s="17">
        <v>39896.80003986058</v>
      </c>
      <c r="O29" s="18">
        <v>40288.891641486152</v>
      </c>
    </row>
    <row r="30" spans="1:15" s="5" customFormat="1" ht="15.75" x14ac:dyDescent="0.25">
      <c r="A30" s="41">
        <v>211</v>
      </c>
      <c r="B30" s="39" t="s">
        <v>28</v>
      </c>
      <c r="C30" s="13">
        <v>8450.6093304837414</v>
      </c>
      <c r="D30" s="12">
        <v>9473.9327999915186</v>
      </c>
      <c r="E30" s="13">
        <v>10055.265137168333</v>
      </c>
      <c r="F30" s="12">
        <v>10641.199987149999</v>
      </c>
      <c r="G30" s="15">
        <v>10775.291482285555</v>
      </c>
      <c r="H30" s="12">
        <v>11229.99807234</v>
      </c>
      <c r="I30" s="15">
        <v>11656.051328470001</v>
      </c>
      <c r="J30" s="12">
        <v>11580.30391946427</v>
      </c>
      <c r="K30" s="15">
        <v>10900.639779565083</v>
      </c>
      <c r="L30" s="12">
        <v>10556.464197749978</v>
      </c>
      <c r="M30" s="13">
        <v>11491.785015880034</v>
      </c>
      <c r="N30" s="12">
        <v>12134.471698988949</v>
      </c>
      <c r="O30" s="13">
        <v>12283.560316023395</v>
      </c>
    </row>
    <row r="31" spans="1:15" s="5" customFormat="1" ht="15.75" x14ac:dyDescent="0.25">
      <c r="A31" s="41">
        <v>212</v>
      </c>
      <c r="B31" s="39" t="s">
        <v>27</v>
      </c>
      <c r="C31" s="13">
        <v>12481.831090941118</v>
      </c>
      <c r="D31" s="12">
        <v>12921.911122369693</v>
      </c>
      <c r="E31" s="13">
        <v>14087.715793494219</v>
      </c>
      <c r="F31" s="12">
        <v>11414.627756472</v>
      </c>
      <c r="G31" s="15">
        <v>9416.0207472547772</v>
      </c>
      <c r="H31" s="12">
        <v>9597.9945558176078</v>
      </c>
      <c r="I31" s="15">
        <v>11120.796207103158</v>
      </c>
      <c r="J31" s="12">
        <v>11037.575340750864</v>
      </c>
      <c r="K31" s="15">
        <v>8523.7914309306852</v>
      </c>
      <c r="L31" s="12">
        <v>9794.8063469378721</v>
      </c>
      <c r="M31" s="13">
        <v>13581.024957372028</v>
      </c>
      <c r="N31" s="12">
        <v>13591.499544018065</v>
      </c>
      <c r="O31" s="13">
        <v>13071.860326236814</v>
      </c>
    </row>
    <row r="32" spans="1:15" s="5" customFormat="1" ht="15.75" x14ac:dyDescent="0.25">
      <c r="A32" s="41">
        <v>213</v>
      </c>
      <c r="B32" s="39" t="s">
        <v>26</v>
      </c>
      <c r="C32" s="13">
        <v>690.0597847539309</v>
      </c>
      <c r="D32" s="12">
        <v>906.16000392792887</v>
      </c>
      <c r="E32" s="13">
        <v>1050.6081686035177</v>
      </c>
      <c r="F32" s="12">
        <v>1383.3186152295543</v>
      </c>
      <c r="G32" s="13">
        <v>1595.7666988205244</v>
      </c>
      <c r="H32" s="12">
        <v>2219.8270829135281</v>
      </c>
      <c r="I32" s="13">
        <v>2728.2228733854586</v>
      </c>
      <c r="J32" s="12">
        <v>2986.2861232588425</v>
      </c>
      <c r="K32" s="13">
        <v>2841.7539204182699</v>
      </c>
      <c r="L32" s="12">
        <v>1465.8216989361422</v>
      </c>
      <c r="M32" s="13">
        <v>1881.7071327095477</v>
      </c>
      <c r="N32" s="12">
        <v>2704.9725726735692</v>
      </c>
      <c r="O32" s="13">
        <v>2981.7413188477476</v>
      </c>
    </row>
    <row r="33" spans="1:15" s="5" customFormat="1" ht="15.75" x14ac:dyDescent="0.25">
      <c r="A33" s="41">
        <v>2131</v>
      </c>
      <c r="B33" s="48" t="s">
        <v>25</v>
      </c>
      <c r="C33" s="13">
        <v>575.77300280123234</v>
      </c>
      <c r="D33" s="12">
        <v>734.99299472519965</v>
      </c>
      <c r="E33" s="13">
        <v>835.53714074333629</v>
      </c>
      <c r="F33" s="12">
        <v>1136.774111013407</v>
      </c>
      <c r="G33" s="15">
        <v>1328.9626103940891</v>
      </c>
      <c r="H33" s="12">
        <v>1845.6786333965606</v>
      </c>
      <c r="I33" s="15">
        <v>2302.8614952210592</v>
      </c>
      <c r="J33" s="12">
        <v>2562.1759082263134</v>
      </c>
      <c r="K33" s="15">
        <v>2404.710222455014</v>
      </c>
      <c r="L33" s="12">
        <v>952.7198009440001</v>
      </c>
      <c r="M33" s="13">
        <v>1310.821162318</v>
      </c>
      <c r="N33" s="12">
        <v>2118.3984820308751</v>
      </c>
      <c r="O33" s="13">
        <v>2450.1445132492463</v>
      </c>
    </row>
    <row r="34" spans="1:15" s="5" customFormat="1" ht="15.75" x14ac:dyDescent="0.25">
      <c r="A34" s="41">
        <v>2132</v>
      </c>
      <c r="B34" s="48" t="s">
        <v>24</v>
      </c>
      <c r="C34" s="13">
        <v>114.28678195269856</v>
      </c>
      <c r="D34" s="12">
        <v>171.16700920272925</v>
      </c>
      <c r="E34" s="13">
        <v>215.07102786018163</v>
      </c>
      <c r="F34" s="12">
        <v>246.54450421614752</v>
      </c>
      <c r="G34" s="15">
        <v>266.80408842643538</v>
      </c>
      <c r="H34" s="12">
        <v>374.14844951696762</v>
      </c>
      <c r="I34" s="15">
        <v>425.36137816439998</v>
      </c>
      <c r="J34" s="12">
        <v>424.11021503252925</v>
      </c>
      <c r="K34" s="15">
        <v>437.04369796325562</v>
      </c>
      <c r="L34" s="12">
        <v>513.10189799214209</v>
      </c>
      <c r="M34" s="13">
        <v>570.88597039154786</v>
      </c>
      <c r="N34" s="12">
        <v>586.57409064269416</v>
      </c>
      <c r="O34" s="13">
        <v>531.5968055985004</v>
      </c>
    </row>
    <row r="35" spans="1:15" s="5" customFormat="1" ht="15.75" x14ac:dyDescent="0.25">
      <c r="A35" s="41">
        <v>214</v>
      </c>
      <c r="B35" s="39" t="s">
        <v>17</v>
      </c>
      <c r="C35" s="13">
        <v>1065.7199553</v>
      </c>
      <c r="D35" s="12">
        <v>1799.8388403299998</v>
      </c>
      <c r="E35" s="13">
        <v>1018.5940032</v>
      </c>
      <c r="F35" s="12">
        <v>677.47941609999998</v>
      </c>
      <c r="G35" s="15">
        <v>1065.80034572</v>
      </c>
      <c r="H35" s="12">
        <v>1156.6264259499999</v>
      </c>
      <c r="I35" s="15">
        <v>1179.9049010799999</v>
      </c>
      <c r="J35" s="12">
        <v>1527.4929503484632</v>
      </c>
      <c r="K35" s="15">
        <v>1248.27241226</v>
      </c>
      <c r="L35" s="12">
        <v>952.71053914000129</v>
      </c>
      <c r="M35" s="13">
        <v>1734.9930669066616</v>
      </c>
      <c r="N35" s="12">
        <v>1825.8414024500003</v>
      </c>
      <c r="O35" s="13">
        <v>1983.0927113582025</v>
      </c>
    </row>
    <row r="36" spans="1:15" s="5" customFormat="1" ht="15.75" x14ac:dyDescent="0.25">
      <c r="A36" s="41">
        <v>215</v>
      </c>
      <c r="B36" s="39" t="s">
        <v>23</v>
      </c>
      <c r="C36" s="13">
        <v>3191.6955213370484</v>
      </c>
      <c r="D36" s="12">
        <v>3751.7101254879699</v>
      </c>
      <c r="E36" s="13">
        <v>4359.3152210454882</v>
      </c>
      <c r="F36" s="12">
        <v>4889.6012210499994</v>
      </c>
      <c r="G36" s="13">
        <v>5465.0502019699998</v>
      </c>
      <c r="H36" s="12">
        <v>5540.6223123499994</v>
      </c>
      <c r="I36" s="15">
        <v>5879.0418129499994</v>
      </c>
      <c r="J36" s="12">
        <v>6450.8068226700007</v>
      </c>
      <c r="K36" s="15">
        <v>6828.6083881200002</v>
      </c>
      <c r="L36" s="12">
        <v>7178.4710846899989</v>
      </c>
      <c r="M36" s="13">
        <v>7620.2086370099996</v>
      </c>
      <c r="N36" s="12">
        <v>8576.2160507400004</v>
      </c>
      <c r="O36" s="13">
        <v>8781.627246009999</v>
      </c>
    </row>
    <row r="37" spans="1:15" s="5" customFormat="1" ht="15.75" x14ac:dyDescent="0.25">
      <c r="A37" s="41">
        <v>216</v>
      </c>
      <c r="B37" s="39" t="s">
        <v>22</v>
      </c>
      <c r="C37" s="13">
        <v>40.964171</v>
      </c>
      <c r="D37" s="12">
        <v>340.0215376699997</v>
      </c>
      <c r="E37" s="13">
        <v>505.41609736000294</v>
      </c>
      <c r="F37" s="12">
        <v>613.52811459300005</v>
      </c>
      <c r="G37" s="13">
        <v>655.24030135999999</v>
      </c>
      <c r="H37" s="12">
        <v>867.18370125000013</v>
      </c>
      <c r="I37" s="15">
        <v>1005.94996737</v>
      </c>
      <c r="J37" s="12">
        <v>1046.2572213260003</v>
      </c>
      <c r="K37" s="15">
        <v>1063.6483377099999</v>
      </c>
      <c r="L37" s="12">
        <v>944.2637526000002</v>
      </c>
      <c r="M37" s="13">
        <v>981.34507493000001</v>
      </c>
      <c r="N37" s="12">
        <v>1063.7987709900001</v>
      </c>
      <c r="O37" s="13">
        <v>1187.00972301</v>
      </c>
    </row>
    <row r="38" spans="1:15" s="5" customFormat="1" ht="15.75" x14ac:dyDescent="0.25">
      <c r="A38" s="41"/>
      <c r="B38" s="49"/>
      <c r="C38" s="13"/>
      <c r="D38" s="12"/>
      <c r="E38" s="13"/>
      <c r="F38" s="12"/>
      <c r="G38" s="15"/>
      <c r="H38" s="12"/>
      <c r="I38" s="15"/>
      <c r="J38" s="12"/>
      <c r="K38" s="15"/>
      <c r="L38" s="12"/>
      <c r="M38" s="13"/>
      <c r="N38" s="12"/>
      <c r="O38" s="13"/>
    </row>
    <row r="39" spans="1:15" s="5" customFormat="1" ht="15.75" x14ac:dyDescent="0.25">
      <c r="A39" s="40">
        <v>22</v>
      </c>
      <c r="B39" s="37" t="s">
        <v>164</v>
      </c>
      <c r="C39" s="18">
        <v>12044.374037403333</v>
      </c>
      <c r="D39" s="17">
        <v>16014.078424986787</v>
      </c>
      <c r="E39" s="18">
        <v>16198.153224229507</v>
      </c>
      <c r="F39" s="17">
        <v>13301.151732973707</v>
      </c>
      <c r="G39" s="18">
        <v>14206.029278142472</v>
      </c>
      <c r="H39" s="17">
        <v>11772.143221300001</v>
      </c>
      <c r="I39" s="18">
        <v>10493.309107589997</v>
      </c>
      <c r="J39" s="17">
        <v>8213.6830691883897</v>
      </c>
      <c r="K39" s="18">
        <v>7216.2014710094518</v>
      </c>
      <c r="L39" s="17">
        <v>9352.1797285185239</v>
      </c>
      <c r="M39" s="18">
        <v>7932.2022196800008</v>
      </c>
      <c r="N39" s="17">
        <v>7986.6678020056252</v>
      </c>
      <c r="O39" s="18">
        <v>7520.6852237985113</v>
      </c>
    </row>
    <row r="40" spans="1:15" s="5" customFormat="1" ht="21" x14ac:dyDescent="0.3">
      <c r="A40" s="41">
        <v>221</v>
      </c>
      <c r="B40" s="50" t="s">
        <v>154</v>
      </c>
      <c r="C40" s="13">
        <v>4742.7029146762134</v>
      </c>
      <c r="D40" s="12">
        <v>6284.7416240499988</v>
      </c>
      <c r="E40" s="13">
        <v>6077.3221173376014</v>
      </c>
      <c r="F40" s="12">
        <v>4298.2687601100006</v>
      </c>
      <c r="G40" s="13">
        <v>4978.255631918355</v>
      </c>
      <c r="H40" s="12">
        <v>5114.5149784599998</v>
      </c>
      <c r="I40" s="13">
        <v>3674.5412294799985</v>
      </c>
      <c r="J40" s="12">
        <v>2867.6183824680002</v>
      </c>
      <c r="K40" s="13">
        <v>1857.1160643800001</v>
      </c>
      <c r="L40" s="12">
        <v>2274.8540264185249</v>
      </c>
      <c r="M40" s="13">
        <v>2318.2730766200002</v>
      </c>
      <c r="N40" s="12">
        <v>2080.3822833756258</v>
      </c>
      <c r="O40" s="13">
        <v>1878.9984572034018</v>
      </c>
    </row>
    <row r="41" spans="1:15" s="5" customFormat="1" ht="15.75" x14ac:dyDescent="0.25">
      <c r="A41" s="41">
        <v>2211</v>
      </c>
      <c r="B41" s="39" t="s">
        <v>21</v>
      </c>
      <c r="C41" s="13">
        <v>3157.0584715200007</v>
      </c>
      <c r="D41" s="12">
        <v>4361.7496222499994</v>
      </c>
      <c r="E41" s="13">
        <v>4274.6399123700012</v>
      </c>
      <c r="F41" s="12">
        <v>2316.4660776900005</v>
      </c>
      <c r="G41" s="15">
        <v>2673.8104828799997</v>
      </c>
      <c r="H41" s="12">
        <v>2605.9144667400005</v>
      </c>
      <c r="I41" s="15">
        <v>1039.90919992</v>
      </c>
      <c r="J41" s="12">
        <v>819.52664184000002</v>
      </c>
      <c r="K41" s="15">
        <v>533.09327129999997</v>
      </c>
      <c r="L41" s="12">
        <v>680.67052386852561</v>
      </c>
      <c r="M41" s="13">
        <v>603.13508633000038</v>
      </c>
      <c r="N41" s="12">
        <v>451.20249753000019</v>
      </c>
      <c r="O41" s="13">
        <v>445.60107339000029</v>
      </c>
    </row>
    <row r="42" spans="1:15" s="5" customFormat="1" ht="15.75" x14ac:dyDescent="0.25">
      <c r="A42" s="41">
        <v>2212</v>
      </c>
      <c r="B42" s="39" t="s">
        <v>20</v>
      </c>
      <c r="C42" s="13">
        <v>1497.4797461300002</v>
      </c>
      <c r="D42" s="12">
        <v>1718.8663420899995</v>
      </c>
      <c r="E42" s="13">
        <v>1659.4939633400004</v>
      </c>
      <c r="F42" s="12">
        <v>1852.8862354500002</v>
      </c>
      <c r="G42" s="13">
        <v>1928.3327788099998</v>
      </c>
      <c r="H42" s="12">
        <v>2146.8787387299999</v>
      </c>
      <c r="I42" s="13">
        <v>2588.7791802299989</v>
      </c>
      <c r="J42" s="12">
        <v>2002.5571246599998</v>
      </c>
      <c r="K42" s="13">
        <v>1300.3547305000002</v>
      </c>
      <c r="L42" s="12">
        <v>1566.4491945299992</v>
      </c>
      <c r="M42" s="13">
        <v>1651.1553159199998</v>
      </c>
      <c r="N42" s="12">
        <v>1554.6110774500005</v>
      </c>
      <c r="O42" s="13">
        <v>1371.0658096234015</v>
      </c>
    </row>
    <row r="43" spans="1:15" s="5" customFormat="1" ht="15.75" x14ac:dyDescent="0.25">
      <c r="A43" s="41">
        <v>2213</v>
      </c>
      <c r="B43" s="39" t="s">
        <v>19</v>
      </c>
      <c r="C43" s="13">
        <v>1.0677466666666666</v>
      </c>
      <c r="D43" s="12">
        <v>48.836875129999996</v>
      </c>
      <c r="E43" s="13">
        <v>96.775974297599987</v>
      </c>
      <c r="F43" s="12">
        <v>82.444828150000006</v>
      </c>
      <c r="G43" s="13">
        <v>270.50789966835589</v>
      </c>
      <c r="H43" s="12">
        <v>353.18045014999996</v>
      </c>
      <c r="I43" s="13">
        <v>42.32827949</v>
      </c>
      <c r="J43" s="12">
        <v>23.829142718</v>
      </c>
      <c r="K43" s="13">
        <v>16.052370419999999</v>
      </c>
      <c r="L43" s="12">
        <v>15.867237549999999</v>
      </c>
      <c r="M43" s="13">
        <v>25.025418049999999</v>
      </c>
      <c r="N43" s="12">
        <v>22.538392495625001</v>
      </c>
      <c r="O43" s="13">
        <v>30.148563539999998</v>
      </c>
    </row>
    <row r="44" spans="1:15" s="5" customFormat="1" ht="15.75" x14ac:dyDescent="0.25">
      <c r="A44" s="41">
        <v>2214</v>
      </c>
      <c r="B44" s="39" t="s">
        <v>18</v>
      </c>
      <c r="C44" s="13">
        <v>87.096950359545474</v>
      </c>
      <c r="D44" s="12">
        <v>155.28878458</v>
      </c>
      <c r="E44" s="13">
        <v>46.412267330000006</v>
      </c>
      <c r="F44" s="12">
        <v>46.471618820000003</v>
      </c>
      <c r="G44" s="13">
        <v>105.60447056</v>
      </c>
      <c r="H44" s="12">
        <v>8.5413228399999994</v>
      </c>
      <c r="I44" s="13">
        <v>3.5245698399999998</v>
      </c>
      <c r="J44" s="12">
        <v>21.705473249999997</v>
      </c>
      <c r="K44" s="13">
        <v>7.6156921600000009</v>
      </c>
      <c r="L44" s="12">
        <v>11.867070470000002</v>
      </c>
      <c r="M44" s="13">
        <v>38.957256319999999</v>
      </c>
      <c r="N44" s="12">
        <v>52.030315900000005</v>
      </c>
      <c r="O44" s="13">
        <v>32.18301065</v>
      </c>
    </row>
    <row r="45" spans="1:15" s="5" customFormat="1" ht="15.75" x14ac:dyDescent="0.25">
      <c r="A45" s="41">
        <v>222</v>
      </c>
      <c r="B45" s="38" t="s">
        <v>17</v>
      </c>
      <c r="C45" s="13">
        <v>2433.8353016799992</v>
      </c>
      <c r="D45" s="12">
        <v>2873.0931614624701</v>
      </c>
      <c r="E45" s="13">
        <v>3091.7017442919059</v>
      </c>
      <c r="F45" s="12">
        <v>3260.6650326894915</v>
      </c>
      <c r="G45" s="13">
        <v>3607.7246202599999</v>
      </c>
      <c r="H45" s="12">
        <v>2267.0608835500002</v>
      </c>
      <c r="I45" s="13">
        <v>1849.741300279999</v>
      </c>
      <c r="J45" s="12">
        <v>1059.3435784103924</v>
      </c>
      <c r="K45" s="13">
        <v>1101.7402459399998</v>
      </c>
      <c r="L45" s="12">
        <v>2003.2330280699982</v>
      </c>
      <c r="M45" s="13">
        <v>849.20782957000006</v>
      </c>
      <c r="N45" s="12">
        <v>975.16779844999996</v>
      </c>
      <c r="O45" s="13">
        <v>935.32008904454165</v>
      </c>
    </row>
    <row r="46" spans="1:15" s="5" customFormat="1" ht="15.75" x14ac:dyDescent="0.25">
      <c r="A46" s="41">
        <v>223</v>
      </c>
      <c r="B46" s="38" t="s">
        <v>16</v>
      </c>
      <c r="C46" s="13">
        <v>4867.8358210471215</v>
      </c>
      <c r="D46" s="12">
        <v>6856.243639474319</v>
      </c>
      <c r="E46" s="13">
        <v>7029.1293625999997</v>
      </c>
      <c r="F46" s="12">
        <v>5742.2179401742169</v>
      </c>
      <c r="G46" s="13">
        <v>5620.0490259641174</v>
      </c>
      <c r="H46" s="12">
        <v>4390.5673592900002</v>
      </c>
      <c r="I46" s="13">
        <v>4969.0265778300009</v>
      </c>
      <c r="J46" s="12">
        <v>4286.7211083099974</v>
      </c>
      <c r="K46" s="13">
        <v>4257.3451606894523</v>
      </c>
      <c r="L46" s="12">
        <v>5074.0926740300001</v>
      </c>
      <c r="M46" s="13">
        <v>4764.7213134900012</v>
      </c>
      <c r="N46" s="12">
        <v>4931.1177201800001</v>
      </c>
      <c r="O46" s="13">
        <v>4706.3666775505681</v>
      </c>
    </row>
    <row r="47" spans="1:15" s="5" customFormat="1" ht="15.75" x14ac:dyDescent="0.25">
      <c r="A47" s="41"/>
      <c r="B47" s="37"/>
      <c r="C47" s="13"/>
      <c r="D47" s="12"/>
      <c r="E47" s="13"/>
      <c r="F47" s="12"/>
      <c r="G47" s="13"/>
      <c r="H47" s="12"/>
      <c r="I47" s="13"/>
      <c r="J47" s="12"/>
      <c r="K47" s="13"/>
      <c r="L47" s="12"/>
      <c r="M47" s="13"/>
      <c r="N47" s="12"/>
      <c r="O47" s="13"/>
    </row>
    <row r="48" spans="1:15" s="5" customFormat="1" ht="15.75" x14ac:dyDescent="0.25">
      <c r="A48" s="40">
        <v>3</v>
      </c>
      <c r="B48" s="37" t="s">
        <v>67</v>
      </c>
      <c r="C48" s="18">
        <v>-2630.0284983581964</v>
      </c>
      <c r="D48" s="17">
        <v>-7907.9984257381975</v>
      </c>
      <c r="E48" s="18">
        <v>-8375.0243401517346</v>
      </c>
      <c r="F48" s="17">
        <v>-6728.6851820942047</v>
      </c>
      <c r="G48" s="18">
        <v>-10109.26696281182</v>
      </c>
      <c r="H48" s="17">
        <v>-6094.4265066187036</v>
      </c>
      <c r="I48" s="18">
        <v>-3062.1302656525399</v>
      </c>
      <c r="J48" s="17">
        <v>-3784.8877130818319</v>
      </c>
      <c r="K48" s="18">
        <v>-7092.2578919201069</v>
      </c>
      <c r="L48" s="17">
        <v>-1782.3133239063104</v>
      </c>
      <c r="M48" s="18">
        <v>-23.950470175232113</v>
      </c>
      <c r="N48" s="17">
        <v>-4273.6655437611698</v>
      </c>
      <c r="O48" s="18">
        <v>-1632.4942736535568</v>
      </c>
    </row>
    <row r="49" spans="1:15" s="5" customFormat="1" ht="15.75" x14ac:dyDescent="0.25">
      <c r="B49" s="14"/>
      <c r="C49" s="7"/>
      <c r="D49" s="6"/>
      <c r="E49" s="7"/>
      <c r="F49" s="6"/>
      <c r="G49" s="7"/>
      <c r="H49" s="6"/>
      <c r="I49" s="7"/>
      <c r="J49" s="6"/>
      <c r="K49" s="7"/>
      <c r="L49" s="6"/>
      <c r="M49" s="7"/>
      <c r="N49" s="6"/>
      <c r="O49" s="7"/>
    </row>
    <row r="50" spans="1:15" s="5" customFormat="1" ht="21" x14ac:dyDescent="0.3">
      <c r="A50" s="40">
        <v>3</v>
      </c>
      <c r="B50" s="19" t="s">
        <v>155</v>
      </c>
      <c r="C50" s="18">
        <v>2630.0284983581964</v>
      </c>
      <c r="D50" s="17">
        <v>7907.9984257381975</v>
      </c>
      <c r="E50" s="18">
        <v>8375.0243401517346</v>
      </c>
      <c r="F50" s="17">
        <v>6728.6851820942047</v>
      </c>
      <c r="G50" s="18">
        <v>10109.26696281182</v>
      </c>
      <c r="H50" s="17">
        <v>6094.4265066187036</v>
      </c>
      <c r="I50" s="18">
        <v>3062.1302656525399</v>
      </c>
      <c r="J50" s="17">
        <v>3784.8877130818319</v>
      </c>
      <c r="K50" s="18">
        <v>7092.2578919201069</v>
      </c>
      <c r="L50" s="17">
        <v>1782.3133239063104</v>
      </c>
      <c r="M50" s="18">
        <v>23.950470175232113</v>
      </c>
      <c r="N50" s="17">
        <v>4273.6655437611698</v>
      </c>
      <c r="O50" s="18">
        <v>1632.4942736535568</v>
      </c>
    </row>
    <row r="51" spans="1:15" s="5" customFormat="1" ht="15.75" x14ac:dyDescent="0.25">
      <c r="B51" s="22"/>
      <c r="C51" s="7"/>
      <c r="D51" s="6"/>
      <c r="E51" s="7"/>
      <c r="F51" s="6"/>
      <c r="G51" s="7"/>
      <c r="H51" s="6"/>
      <c r="I51" s="7"/>
      <c r="J51" s="6"/>
      <c r="K51" s="7"/>
      <c r="L51" s="6"/>
      <c r="M51" s="7"/>
      <c r="N51" s="6"/>
      <c r="O51" s="7"/>
    </row>
    <row r="52" spans="1:15" s="5" customFormat="1" ht="15.75" x14ac:dyDescent="0.25">
      <c r="A52" s="43">
        <v>6</v>
      </c>
      <c r="B52" s="19" t="s">
        <v>15</v>
      </c>
      <c r="C52" s="18">
        <v>329.83947284603141</v>
      </c>
      <c r="D52" s="17">
        <v>3478.2112161157947</v>
      </c>
      <c r="E52" s="18">
        <v>4462.1553527176575</v>
      </c>
      <c r="F52" s="17">
        <v>3026.9653965351908</v>
      </c>
      <c r="G52" s="18">
        <v>6031.0199078277283</v>
      </c>
      <c r="H52" s="17">
        <v>5139.4661740524616</v>
      </c>
      <c r="I52" s="18">
        <v>3647.0907453912705</v>
      </c>
      <c r="J52" s="17">
        <v>3716.8246043113468</v>
      </c>
      <c r="K52" s="18">
        <v>5260.751850179</v>
      </c>
      <c r="L52" s="17">
        <v>2756.3371133320002</v>
      </c>
      <c r="M52" s="18">
        <v>2097.2473090290005</v>
      </c>
      <c r="N52" s="124">
        <v>80.761130582874983</v>
      </c>
      <c r="O52" s="18">
        <v>2299.8044300692472</v>
      </c>
    </row>
    <row r="53" spans="1:15" s="5" customFormat="1" ht="15.75" x14ac:dyDescent="0.25">
      <c r="A53" s="43" t="s">
        <v>68</v>
      </c>
      <c r="B53" s="21" t="s">
        <v>15</v>
      </c>
      <c r="C53" s="13">
        <v>329.83947284603141</v>
      </c>
      <c r="D53" s="12">
        <v>3478.2112161157947</v>
      </c>
      <c r="E53" s="13">
        <v>4462.1553527176575</v>
      </c>
      <c r="F53" s="12">
        <v>3026.9653965351908</v>
      </c>
      <c r="G53" s="13">
        <v>6031.0199078277283</v>
      </c>
      <c r="H53" s="12">
        <v>5139.4661740524616</v>
      </c>
      <c r="I53" s="13">
        <v>3647.0907453912705</v>
      </c>
      <c r="J53" s="12">
        <v>3716.8246043113468</v>
      </c>
      <c r="K53" s="13">
        <v>5260.751850179</v>
      </c>
      <c r="L53" s="12">
        <v>2756.3371133320002</v>
      </c>
      <c r="M53" s="13">
        <v>2097.2473090290005</v>
      </c>
      <c r="N53" s="125">
        <v>80.761130582874983</v>
      </c>
      <c r="O53" s="13">
        <v>2299.8044300692472</v>
      </c>
    </row>
    <row r="54" spans="1:15" s="5" customFormat="1" ht="21" x14ac:dyDescent="0.3">
      <c r="A54" s="43" t="s">
        <v>69</v>
      </c>
      <c r="B54" s="126" t="s">
        <v>161</v>
      </c>
      <c r="C54" s="13">
        <v>1902.2712521999999</v>
      </c>
      <c r="D54" s="12">
        <v>3262.5185563729997</v>
      </c>
      <c r="E54" s="13">
        <v>6398.653922603</v>
      </c>
      <c r="F54" s="12">
        <v>4657.3334467499999</v>
      </c>
      <c r="G54" s="15">
        <v>7290.6435144109992</v>
      </c>
      <c r="H54" s="12">
        <v>8972.9351437250007</v>
      </c>
      <c r="I54" s="15">
        <v>7164.8808082390005</v>
      </c>
      <c r="J54" s="12">
        <v>8153.8300928330009</v>
      </c>
      <c r="K54" s="15">
        <v>9206.5048811710003</v>
      </c>
      <c r="L54" s="12">
        <v>4555.1118024780008</v>
      </c>
      <c r="M54" s="13">
        <v>4425.8197985130009</v>
      </c>
      <c r="N54" s="12">
        <v>2674.9866876519995</v>
      </c>
      <c r="O54" s="13">
        <v>6273.9456581220002</v>
      </c>
    </row>
    <row r="55" spans="1:15" s="5" customFormat="1" ht="15.75" x14ac:dyDescent="0.25">
      <c r="A55" s="43" t="s">
        <v>70</v>
      </c>
      <c r="B55" s="126" t="s">
        <v>13</v>
      </c>
      <c r="C55" s="13">
        <v>0</v>
      </c>
      <c r="D55" s="12">
        <v>0</v>
      </c>
      <c r="E55" s="13">
        <v>0</v>
      </c>
      <c r="F55" s="12">
        <v>0</v>
      </c>
      <c r="G55" s="15">
        <v>0</v>
      </c>
      <c r="H55" s="12">
        <v>0</v>
      </c>
      <c r="I55" s="15">
        <v>0</v>
      </c>
      <c r="J55" s="12">
        <v>0</v>
      </c>
      <c r="K55" s="15">
        <v>0</v>
      </c>
      <c r="L55" s="12">
        <v>0</v>
      </c>
      <c r="M55" s="13">
        <v>0</v>
      </c>
      <c r="N55" s="12">
        <v>0</v>
      </c>
      <c r="O55" s="13">
        <v>0</v>
      </c>
    </row>
    <row r="56" spans="1:15" s="5" customFormat="1" ht="15.75" x14ac:dyDescent="0.25">
      <c r="A56" s="43" t="s">
        <v>71</v>
      </c>
      <c r="B56" s="127" t="s">
        <v>45</v>
      </c>
      <c r="C56" s="13">
        <v>1101.7176210809998</v>
      </c>
      <c r="D56" s="12">
        <v>1161.9843685380001</v>
      </c>
      <c r="E56" s="13">
        <v>1703.389884145</v>
      </c>
      <c r="F56" s="12">
        <v>2079.7295417400001</v>
      </c>
      <c r="G56" s="15">
        <v>1818.8838305219997</v>
      </c>
      <c r="H56" s="12">
        <v>3032.331485743</v>
      </c>
      <c r="I56" s="15">
        <v>3161.3925212830004</v>
      </c>
      <c r="J56" s="12">
        <v>3913.1167042020002</v>
      </c>
      <c r="K56" s="15">
        <v>3818.1876251819995</v>
      </c>
      <c r="L56" s="12">
        <v>1692.5267442059999</v>
      </c>
      <c r="M56" s="13">
        <v>2248.1411732440001</v>
      </c>
      <c r="N56" s="12">
        <v>2528.1506745091247</v>
      </c>
      <c r="O56" s="13">
        <v>3915.5529555027524</v>
      </c>
    </row>
    <row r="57" spans="1:15" s="5" customFormat="1" ht="15.75" x14ac:dyDescent="0.25">
      <c r="A57" s="43" t="s">
        <v>72</v>
      </c>
      <c r="B57" s="127" t="s">
        <v>12</v>
      </c>
      <c r="C57" s="13"/>
      <c r="D57" s="12">
        <v>14.963999999999999</v>
      </c>
      <c r="E57" s="13">
        <v>14.964000000000013</v>
      </c>
      <c r="F57" s="12">
        <v>14.963999999999999</v>
      </c>
      <c r="G57" s="15">
        <v>14.963999999999999</v>
      </c>
      <c r="H57" s="12">
        <v>14.96399999999997</v>
      </c>
      <c r="I57" s="15">
        <v>14.963999999999999</v>
      </c>
      <c r="J57" s="12">
        <v>14.963999999999999</v>
      </c>
      <c r="K57" s="15">
        <v>14.96399999999997</v>
      </c>
      <c r="L57" s="12">
        <v>14.963720550000005</v>
      </c>
      <c r="M57" s="13">
        <v>14.963441100000011</v>
      </c>
      <c r="N57" s="12">
        <v>14.963441099999955</v>
      </c>
      <c r="O57" s="13">
        <v>14.963441100000068</v>
      </c>
    </row>
    <row r="58" spans="1:15" s="5" customFormat="1" ht="15.75" x14ac:dyDescent="0.25">
      <c r="A58" s="43" t="s">
        <v>73</v>
      </c>
      <c r="B58" s="127" t="s">
        <v>11</v>
      </c>
      <c r="C58" s="13">
        <v>-493.84415827296868</v>
      </c>
      <c r="D58" s="12">
        <v>1362.713028280795</v>
      </c>
      <c r="E58" s="15">
        <v>-248.07268574034248</v>
      </c>
      <c r="F58" s="12">
        <v>434.39749152519096</v>
      </c>
      <c r="G58" s="15">
        <v>544.29622393872808</v>
      </c>
      <c r="H58" s="12">
        <v>-816.10148392953852</v>
      </c>
      <c r="I58" s="15">
        <v>-371.36154156472952</v>
      </c>
      <c r="J58" s="12">
        <v>-538.85278431965344</v>
      </c>
      <c r="K58" s="15">
        <v>-142.52940581000007</v>
      </c>
      <c r="L58" s="12">
        <v>-121.21166548999997</v>
      </c>
      <c r="M58" s="13">
        <v>-95.394757339999998</v>
      </c>
      <c r="N58" s="12">
        <v>-81.038323660000003</v>
      </c>
      <c r="O58" s="13">
        <v>-73.551713649999982</v>
      </c>
    </row>
    <row r="59" spans="1:15" s="5" customFormat="1" ht="15.75" x14ac:dyDescent="0.25">
      <c r="A59" s="43" t="s">
        <v>74</v>
      </c>
      <c r="B59" s="21" t="s">
        <v>10</v>
      </c>
      <c r="C59" s="13">
        <v>0</v>
      </c>
      <c r="D59" s="12">
        <v>0</v>
      </c>
      <c r="E59" s="15">
        <v>0</v>
      </c>
      <c r="F59" s="12">
        <v>0</v>
      </c>
      <c r="G59" s="15">
        <v>0</v>
      </c>
      <c r="H59" s="12">
        <v>0</v>
      </c>
      <c r="I59" s="15">
        <v>0</v>
      </c>
      <c r="J59" s="12">
        <v>0</v>
      </c>
      <c r="K59" s="15">
        <v>0</v>
      </c>
      <c r="L59" s="12">
        <v>0</v>
      </c>
      <c r="M59" s="13">
        <v>0</v>
      </c>
      <c r="N59" s="12">
        <v>0</v>
      </c>
      <c r="O59" s="13">
        <v>0</v>
      </c>
    </row>
    <row r="60" spans="1:15" s="5" customFormat="1" ht="15.75" x14ac:dyDescent="0.25">
      <c r="A60" s="43"/>
      <c r="B60" s="20"/>
      <c r="C60" s="7"/>
      <c r="D60" s="6"/>
      <c r="E60" s="7"/>
      <c r="F60" s="6"/>
      <c r="G60" s="15"/>
      <c r="H60" s="6"/>
      <c r="I60" s="15"/>
      <c r="J60" s="6"/>
      <c r="K60" s="15"/>
      <c r="L60" s="6"/>
      <c r="M60" s="7"/>
      <c r="N60" s="6"/>
      <c r="O60" s="7"/>
    </row>
    <row r="61" spans="1:15" s="5" customFormat="1" ht="15.75" x14ac:dyDescent="0.25">
      <c r="A61" s="43">
        <v>7</v>
      </c>
      <c r="B61" s="19" t="s">
        <v>9</v>
      </c>
      <c r="C61" s="18">
        <v>2300.1890255121652</v>
      </c>
      <c r="D61" s="17">
        <v>4429.7872096224046</v>
      </c>
      <c r="E61" s="18">
        <v>3912.8689874340766</v>
      </c>
      <c r="F61" s="17">
        <v>3701.7197855590139</v>
      </c>
      <c r="G61" s="18">
        <v>4078.2470549840923</v>
      </c>
      <c r="H61" s="17">
        <v>954.96033256624446</v>
      </c>
      <c r="I61" s="18">
        <v>-584.96047973872851</v>
      </c>
      <c r="J61" s="17">
        <v>68.063108770484178</v>
      </c>
      <c r="K61" s="18">
        <v>1831.5060417411071</v>
      </c>
      <c r="L61" s="17">
        <v>-974.0237894256893</v>
      </c>
      <c r="M61" s="18">
        <v>-2073.2968388537693</v>
      </c>
      <c r="N61" s="17">
        <v>4192.9044131782957</v>
      </c>
      <c r="O61" s="18">
        <v>-667.3101564156882</v>
      </c>
    </row>
    <row r="62" spans="1:15" s="5" customFormat="1" ht="15.75" x14ac:dyDescent="0.25">
      <c r="A62" s="43" t="s">
        <v>75</v>
      </c>
      <c r="B62" s="16" t="s">
        <v>46</v>
      </c>
      <c r="C62" s="13">
        <v>1516.655486717</v>
      </c>
      <c r="D62" s="12">
        <v>722.98829865570008</v>
      </c>
      <c r="E62" s="13">
        <v>1351.1737929076003</v>
      </c>
      <c r="F62" s="12">
        <v>-362.32707281999996</v>
      </c>
      <c r="G62" s="15">
        <v>221.44515371</v>
      </c>
      <c r="H62" s="12">
        <v>2477.7193351400001</v>
      </c>
      <c r="I62" s="15">
        <v>-524.87778125999989</v>
      </c>
      <c r="J62" s="12">
        <v>-253.89451436000036</v>
      </c>
      <c r="K62" s="15">
        <v>492.25326658848275</v>
      </c>
      <c r="L62" s="12">
        <v>240.56241774192435</v>
      </c>
      <c r="M62" s="13">
        <v>47.533902429536433</v>
      </c>
      <c r="N62" s="12">
        <v>-239.71606695706723</v>
      </c>
      <c r="O62" s="13">
        <v>786.32316312440048</v>
      </c>
    </row>
    <row r="63" spans="1:15" s="5" customFormat="1" ht="15.75" x14ac:dyDescent="0.25">
      <c r="A63" s="43" t="s">
        <v>76</v>
      </c>
      <c r="B63" s="16" t="s">
        <v>47</v>
      </c>
      <c r="C63" s="13">
        <v>-83.012203629558954</v>
      </c>
      <c r="D63" s="12">
        <v>451.98165746920847</v>
      </c>
      <c r="E63" s="13">
        <v>175.93667304757403</v>
      </c>
      <c r="F63" s="12">
        <v>707.11252167634802</v>
      </c>
      <c r="G63" s="15">
        <v>3081.5183773425715</v>
      </c>
      <c r="H63" s="12">
        <v>-2648.2823085881996</v>
      </c>
      <c r="I63" s="15">
        <v>-528.40072712600079</v>
      </c>
      <c r="J63" s="12">
        <v>562.39211210632823</v>
      </c>
      <c r="K63" s="15">
        <v>210.26990919263261</v>
      </c>
      <c r="L63" s="12">
        <v>14.713939297640309</v>
      </c>
      <c r="M63" s="13">
        <v>-763.91211367646918</v>
      </c>
      <c r="N63" s="12">
        <v>274.59115924138763</v>
      </c>
      <c r="O63" s="13">
        <v>-370.18437223308609</v>
      </c>
    </row>
    <row r="64" spans="1:15" s="5" customFormat="1" ht="21" x14ac:dyDescent="0.3">
      <c r="A64" s="43" t="s">
        <v>77</v>
      </c>
      <c r="B64" s="16" t="s">
        <v>158</v>
      </c>
      <c r="C64" s="13">
        <v>-188.90962143000024</v>
      </c>
      <c r="D64" s="12">
        <v>152.40752848000011</v>
      </c>
      <c r="E64" s="13">
        <v>-280.94634900000028</v>
      </c>
      <c r="F64" s="12">
        <v>649.63474699999995</v>
      </c>
      <c r="G64" s="15">
        <v>-882.35177399999998</v>
      </c>
      <c r="H64" s="12">
        <v>230.91565499999933</v>
      </c>
      <c r="I64" s="15">
        <v>-1223.9494599999994</v>
      </c>
      <c r="J64" s="12">
        <v>-236.34683000000041</v>
      </c>
      <c r="K64" s="15">
        <v>-289.70927200000028</v>
      </c>
      <c r="L64" s="12">
        <v>-1318.9737910000003</v>
      </c>
      <c r="M64" s="13">
        <v>-412.44893053999976</v>
      </c>
      <c r="N64" s="12">
        <v>2802.0319391400003</v>
      </c>
      <c r="O64" s="13">
        <v>-841.78929401000005</v>
      </c>
    </row>
    <row r="65" spans="1:15" s="5" customFormat="1" ht="15.75" x14ac:dyDescent="0.25">
      <c r="A65" s="43" t="s">
        <v>78</v>
      </c>
      <c r="B65" s="16" t="s">
        <v>48</v>
      </c>
      <c r="C65" s="13">
        <v>-61.886018357574976</v>
      </c>
      <c r="D65" s="12">
        <v>295.98375284339409</v>
      </c>
      <c r="E65" s="13">
        <v>224.01009021903843</v>
      </c>
      <c r="F65" s="12">
        <v>186.65390245498068</v>
      </c>
      <c r="G65" s="15">
        <v>-51.441288890000052</v>
      </c>
      <c r="H65" s="12">
        <v>-40.366604920000086</v>
      </c>
      <c r="I65" s="15">
        <v>-120.13064167000007</v>
      </c>
      <c r="J65" s="12">
        <v>-44.582977750000097</v>
      </c>
      <c r="K65" s="15">
        <v>157.81316107000012</v>
      </c>
      <c r="L65" s="12">
        <v>-199.56452416000002</v>
      </c>
      <c r="M65" s="13">
        <v>-620.84850169999993</v>
      </c>
      <c r="N65" s="12">
        <v>283.48714199999995</v>
      </c>
      <c r="O65" s="13">
        <v>-150.28395299999983</v>
      </c>
    </row>
    <row r="66" spans="1:15" s="5" customFormat="1" ht="15.75" x14ac:dyDescent="0.25">
      <c r="A66" s="43" t="s">
        <v>79</v>
      </c>
      <c r="B66" s="16" t="s">
        <v>8</v>
      </c>
      <c r="C66" s="13">
        <v>1.6637880000000038</v>
      </c>
      <c r="D66" s="12">
        <v>-3.4528380000000034</v>
      </c>
      <c r="E66" s="13">
        <v>-8.929021999999998</v>
      </c>
      <c r="F66" s="12">
        <v>-0.20834499999999956</v>
      </c>
      <c r="G66" s="15">
        <v>0.56117900000000009</v>
      </c>
      <c r="H66" s="12">
        <v>-0.75316700000000125</v>
      </c>
      <c r="I66" s="15">
        <v>-3.1033000000003419E-2</v>
      </c>
      <c r="J66" s="12">
        <v>6.0145000000004778E-2</v>
      </c>
      <c r="K66" s="15">
        <v>-0.87042400000000075</v>
      </c>
      <c r="L66" s="12">
        <v>2377.2026397900004</v>
      </c>
      <c r="M66" s="13">
        <v>6.791642000007414E-2</v>
      </c>
      <c r="N66" s="12">
        <v>-4.6430062700001145</v>
      </c>
      <c r="O66" s="13">
        <v>-64.811355580000054</v>
      </c>
    </row>
    <row r="67" spans="1:15" s="5" customFormat="1" ht="15.75" x14ac:dyDescent="0.25">
      <c r="A67" s="43" t="s">
        <v>80</v>
      </c>
      <c r="B67" s="16" t="s">
        <v>7</v>
      </c>
      <c r="C67" s="13">
        <v>-8.5099800000000059</v>
      </c>
      <c r="D67" s="12">
        <v>36.151215659999991</v>
      </c>
      <c r="E67" s="13">
        <v>3.3853298700000067</v>
      </c>
      <c r="F67" s="12">
        <v>12.31733066</v>
      </c>
      <c r="G67" s="15">
        <v>6.2383377599999932</v>
      </c>
      <c r="H67" s="12">
        <v>0.92643400000000042</v>
      </c>
      <c r="I67" s="15">
        <v>0.93433286999999865</v>
      </c>
      <c r="J67" s="12">
        <v>-5.8207000000003006E-2</v>
      </c>
      <c r="K67" s="15">
        <v>-642.06000000000006</v>
      </c>
      <c r="L67" s="12">
        <v>-11.969134760000024</v>
      </c>
      <c r="M67" s="13">
        <v>-8.848133460000021</v>
      </c>
      <c r="N67" s="12">
        <v>97.493219320000065</v>
      </c>
      <c r="O67" s="13">
        <v>164.90223698000005</v>
      </c>
    </row>
    <row r="68" spans="1:15" s="5" customFormat="1" ht="15.75" x14ac:dyDescent="0.25">
      <c r="A68" s="43" t="s">
        <v>81</v>
      </c>
      <c r="B68" s="16" t="s">
        <v>6</v>
      </c>
      <c r="C68" s="13">
        <v>0</v>
      </c>
      <c r="D68" s="12">
        <v>0</v>
      </c>
      <c r="E68" s="13">
        <v>0</v>
      </c>
      <c r="F68" s="12">
        <v>0</v>
      </c>
      <c r="G68" s="15">
        <v>0</v>
      </c>
      <c r="H68" s="12">
        <v>0</v>
      </c>
      <c r="I68" s="15">
        <v>564.08397206999996</v>
      </c>
      <c r="J68" s="12">
        <v>137.54468000000008</v>
      </c>
      <c r="K68" s="15">
        <v>113.80410062999977</v>
      </c>
      <c r="L68" s="12">
        <v>-138.88039275000017</v>
      </c>
      <c r="M68" s="13">
        <v>-64.663433169999848</v>
      </c>
      <c r="N68" s="12">
        <v>202.13485412000011</v>
      </c>
      <c r="O68" s="13">
        <v>-722.81632303000004</v>
      </c>
    </row>
    <row r="69" spans="1:15" s="5" customFormat="1" ht="15.75" x14ac:dyDescent="0.25">
      <c r="A69" s="43" t="s">
        <v>82</v>
      </c>
      <c r="B69" s="16" t="s">
        <v>5</v>
      </c>
      <c r="C69" s="13">
        <v>0</v>
      </c>
      <c r="D69" s="12">
        <v>0</v>
      </c>
      <c r="E69" s="13">
        <v>0</v>
      </c>
      <c r="F69" s="12">
        <v>0</v>
      </c>
      <c r="G69" s="15">
        <v>0</v>
      </c>
      <c r="H69" s="12">
        <v>2136.5459526600002</v>
      </c>
      <c r="I69" s="15">
        <v>0</v>
      </c>
      <c r="J69" s="12">
        <v>-174.41841132000002</v>
      </c>
      <c r="K69" s="15">
        <v>171.57776391000004</v>
      </c>
      <c r="L69" s="12">
        <v>0</v>
      </c>
      <c r="M69" s="13">
        <v>0</v>
      </c>
      <c r="N69" s="12">
        <v>0</v>
      </c>
      <c r="O69" s="13">
        <v>-64.831129189999999</v>
      </c>
    </row>
    <row r="70" spans="1:15" s="5" customFormat="1" ht="15.75" x14ac:dyDescent="0.25">
      <c r="A70" s="43" t="s">
        <v>83</v>
      </c>
      <c r="B70" s="16" t="s">
        <v>4</v>
      </c>
      <c r="C70" s="13">
        <v>-1357.7008683399997</v>
      </c>
      <c r="D70" s="12">
        <v>-1895.2228738759968</v>
      </c>
      <c r="E70" s="13">
        <v>-1431.8305951540024</v>
      </c>
      <c r="F70" s="12">
        <v>-1377.1381921600005</v>
      </c>
      <c r="G70" s="15">
        <v>-664.77320854000027</v>
      </c>
      <c r="H70" s="12">
        <v>-852.83097105000161</v>
      </c>
      <c r="I70" s="15">
        <v>-630.93617597999764</v>
      </c>
      <c r="J70" s="12">
        <v>-652.72878685000069</v>
      </c>
      <c r="K70" s="15">
        <v>-73.550426069998139</v>
      </c>
      <c r="L70" s="12">
        <v>-66.586826540002221</v>
      </c>
      <c r="M70" s="13">
        <v>-614.72873937999975</v>
      </c>
      <c r="N70" s="12">
        <v>-464.85855193999851</v>
      </c>
      <c r="O70" s="13">
        <v>-468.11293975999979</v>
      </c>
    </row>
    <row r="71" spans="1:15" s="5" customFormat="1" ht="15.75" x14ac:dyDescent="0.25">
      <c r="A71" s="43" t="s">
        <v>84</v>
      </c>
      <c r="B71" s="16" t="s">
        <v>3</v>
      </c>
      <c r="C71" s="13">
        <v>8.6197258302418049</v>
      </c>
      <c r="D71" s="12">
        <v>115.48007116975828</v>
      </c>
      <c r="E71" s="13">
        <v>43.739808351631723</v>
      </c>
      <c r="F71" s="12">
        <v>60.5220328575748</v>
      </c>
      <c r="G71" s="15">
        <v>117.48548243895584</v>
      </c>
      <c r="H71" s="12">
        <v>116.44918246289649</v>
      </c>
      <c r="I71" s="15">
        <v>95.938513400907823</v>
      </c>
      <c r="J71" s="12">
        <v>-42.914401520164233</v>
      </c>
      <c r="K71" s="15">
        <v>56.829194181262324</v>
      </c>
      <c r="L71" s="12">
        <v>75.19990686999995</v>
      </c>
      <c r="M71" s="13">
        <v>-61.822633569999994</v>
      </c>
      <c r="N71" s="12">
        <v>-49.064404790000026</v>
      </c>
      <c r="O71" s="13">
        <v>115.10694379000012</v>
      </c>
    </row>
    <row r="72" spans="1:15" s="5" customFormat="1" ht="15.75" x14ac:dyDescent="0.25">
      <c r="A72" s="43" t="s">
        <v>85</v>
      </c>
      <c r="B72" s="16" t="s">
        <v>2</v>
      </c>
      <c r="C72" s="13">
        <v>68.351591969999987</v>
      </c>
      <c r="D72" s="12">
        <v>-153.23097775000002</v>
      </c>
      <c r="E72" s="13">
        <v>-3.5748261199999547</v>
      </c>
      <c r="F72" s="12">
        <v>8.270338009999989</v>
      </c>
      <c r="G72" s="15">
        <v>60.024963869999965</v>
      </c>
      <c r="H72" s="12">
        <v>-26.575681379999992</v>
      </c>
      <c r="I72" s="15">
        <v>-39.318352160000018</v>
      </c>
      <c r="J72" s="12">
        <v>-6.8816445402683826</v>
      </c>
      <c r="K72" s="15">
        <v>-8.4662923265170775</v>
      </c>
      <c r="L72" s="12">
        <v>20.028136626785454</v>
      </c>
      <c r="M72" s="13">
        <v>-29.465318459999992</v>
      </c>
      <c r="N72" s="12">
        <v>36.647232660000014</v>
      </c>
      <c r="O72" s="13">
        <v>-21.726034366660741</v>
      </c>
    </row>
    <row r="73" spans="1:15" s="5" customFormat="1" ht="21" x14ac:dyDescent="0.3">
      <c r="A73" s="43" t="s">
        <v>86</v>
      </c>
      <c r="B73" s="16" t="s">
        <v>159</v>
      </c>
      <c r="C73" s="13">
        <v>1307.3109588029997</v>
      </c>
      <c r="D73" s="12">
        <v>651.94031704789029</v>
      </c>
      <c r="E73" s="13">
        <v>1138.2383286393651</v>
      </c>
      <c r="F73" s="12">
        <v>-244.17287908535445</v>
      </c>
      <c r="G73" s="15">
        <v>-198.01823917905483</v>
      </c>
      <c r="H73" s="12">
        <v>-1918.4731700360715</v>
      </c>
      <c r="I73" s="15">
        <v>740.83478408342546</v>
      </c>
      <c r="J73" s="12">
        <v>-1647.9562921733495</v>
      </c>
      <c r="K73" s="15">
        <v>-1892.8489655396634</v>
      </c>
      <c r="L73" s="12">
        <v>-2840.2403232527308</v>
      </c>
      <c r="M73" s="13">
        <v>-1138.041493348994</v>
      </c>
      <c r="N73" s="12">
        <v>-2094.128015740002</v>
      </c>
      <c r="O73" s="13">
        <v>1666.6861454766622</v>
      </c>
    </row>
    <row r="74" spans="1:15" s="5" customFormat="1" ht="15.75" x14ac:dyDescent="0.25">
      <c r="A74" s="43" t="s">
        <v>87</v>
      </c>
      <c r="B74" s="16" t="s">
        <v>1</v>
      </c>
      <c r="C74" s="13">
        <v>1076.6671758700015</v>
      </c>
      <c r="D74" s="12">
        <v>3363.7176489599969</v>
      </c>
      <c r="E74" s="13">
        <v>2033.4143508400007</v>
      </c>
      <c r="F74" s="12">
        <v>2852.4028721600007</v>
      </c>
      <c r="G74" s="15">
        <v>1681.422836244737</v>
      </c>
      <c r="H74" s="12">
        <v>590.84468037184524</v>
      </c>
      <c r="I74" s="15">
        <v>362.22809914000118</v>
      </c>
      <c r="J74" s="12">
        <v>2306.4436720237882</v>
      </c>
      <c r="K74" s="15">
        <v>2991.0805712571696</v>
      </c>
      <c r="L74" s="12">
        <v>1016.6827678645908</v>
      </c>
      <c r="M74" s="13">
        <v>1631.2287373500017</v>
      </c>
      <c r="N74" s="12">
        <v>4124.0478378828584</v>
      </c>
      <c r="O74" s="13">
        <v>-552.28929836694465</v>
      </c>
    </row>
    <row r="75" spans="1:15" s="5" customFormat="1" ht="15.75" x14ac:dyDescent="0.25">
      <c r="A75" s="43" t="s">
        <v>88</v>
      </c>
      <c r="B75" s="16" t="s">
        <v>0</v>
      </c>
      <c r="C75" s="13">
        <v>20.938990079056225</v>
      </c>
      <c r="D75" s="12">
        <v>691.04340896245196</v>
      </c>
      <c r="E75" s="13">
        <v>668.25140583286873</v>
      </c>
      <c r="F75" s="12">
        <v>1208.6525298054639</v>
      </c>
      <c r="G75" s="15">
        <v>706.13523522688274</v>
      </c>
      <c r="H75" s="12">
        <v>888.840995905775</v>
      </c>
      <c r="I75" s="15">
        <v>718.66398989293441</v>
      </c>
      <c r="J75" s="12">
        <v>121.40456515415147</v>
      </c>
      <c r="K75" s="15">
        <v>545.38345484773868</v>
      </c>
      <c r="L75" s="12">
        <v>-142.19860515389701</v>
      </c>
      <c r="M75" s="13">
        <v>-37.348097747844861</v>
      </c>
      <c r="N75" s="12">
        <v>-775.11892548888284</v>
      </c>
      <c r="O75" s="13">
        <v>-143.48394625006037</v>
      </c>
    </row>
    <row r="76" spans="1:15" s="5" customFormat="1" ht="15.75" x14ac:dyDescent="0.25">
      <c r="A76" s="43"/>
      <c r="B76" s="16"/>
      <c r="C76" s="13"/>
      <c r="D76" s="12"/>
      <c r="E76" s="13"/>
      <c r="F76" s="12"/>
      <c r="G76" s="15"/>
      <c r="H76" s="12"/>
      <c r="I76" s="15"/>
      <c r="J76" s="12"/>
      <c r="K76" s="15"/>
      <c r="L76" s="12"/>
      <c r="M76" s="13"/>
      <c r="N76" s="12"/>
      <c r="O76" s="13"/>
    </row>
    <row r="77" spans="1:15" s="5" customFormat="1" ht="15" customHeight="1" x14ac:dyDescent="0.25">
      <c r="B77" s="14"/>
      <c r="C77" s="13"/>
      <c r="D77" s="12"/>
      <c r="E77" s="13"/>
      <c r="F77" s="12"/>
      <c r="G77" s="11"/>
      <c r="H77" s="12"/>
      <c r="I77" s="11"/>
      <c r="J77" s="12"/>
      <c r="K77" s="11"/>
      <c r="L77" s="12"/>
      <c r="M77" s="13"/>
      <c r="N77" s="12"/>
      <c r="O77" s="13"/>
    </row>
    <row r="78" spans="1:15" s="5" customFormat="1" ht="15.75" x14ac:dyDescent="0.25">
      <c r="A78" s="51">
        <v>31</v>
      </c>
      <c r="B78" s="37" t="s">
        <v>50</v>
      </c>
      <c r="C78" s="18">
        <v>2112.6744163180183</v>
      </c>
      <c r="D78" s="17">
        <v>-1623.2568016881969</v>
      </c>
      <c r="E78" s="18">
        <v>-2297.7022228141277</v>
      </c>
      <c r="F78" s="17">
        <v>-2430.4164219842005</v>
      </c>
      <c r="G78" s="53">
        <v>-5131.0113308934651</v>
      </c>
      <c r="H78" s="17">
        <v>-979.91152815869964</v>
      </c>
      <c r="I78" s="53">
        <v>612.41096382745764</v>
      </c>
      <c r="J78" s="17">
        <v>-917.26933061383806</v>
      </c>
      <c r="K78" s="53">
        <v>-5235.1418275401084</v>
      </c>
      <c r="L78" s="17">
        <v>492.54070251221583</v>
      </c>
      <c r="M78" s="18">
        <v>2294.3226064447636</v>
      </c>
      <c r="N78" s="17">
        <v>-2193.283260385545</v>
      </c>
      <c r="O78" s="18">
        <v>246.50418354984458</v>
      </c>
    </row>
    <row r="79" spans="1:15" s="5" customFormat="1" ht="21" x14ac:dyDescent="0.3">
      <c r="A79" s="51">
        <v>4</v>
      </c>
      <c r="B79" s="37" t="s">
        <v>160</v>
      </c>
      <c r="C79" s="18">
        <v>-1939.9687136042655</v>
      </c>
      <c r="D79" s="17">
        <v>-7001.8384218102692</v>
      </c>
      <c r="E79" s="18">
        <v>-7324.416171548216</v>
      </c>
      <c r="F79" s="17">
        <v>-5345.3665668646499</v>
      </c>
      <c r="G79" s="53">
        <v>-8513.5002639912964</v>
      </c>
      <c r="H79" s="17">
        <v>-3874.5994237051759</v>
      </c>
      <c r="I79" s="53">
        <v>-333.90739226708138</v>
      </c>
      <c r="J79" s="17">
        <v>-798.60158982298935</v>
      </c>
      <c r="K79" s="53">
        <v>-4250.5039715018374</v>
      </c>
      <c r="L79" s="17">
        <v>-316.49162497016823</v>
      </c>
      <c r="M79" s="18">
        <v>1857.7566625343156</v>
      </c>
      <c r="N79" s="17">
        <v>-1568.6929710876</v>
      </c>
      <c r="O79" s="18">
        <v>1349.2470451941904</v>
      </c>
    </row>
    <row r="80" spans="1:15" s="5" customFormat="1" ht="15.75" x14ac:dyDescent="0.25">
      <c r="A80" s="51">
        <v>41</v>
      </c>
      <c r="B80" s="37" t="s">
        <v>51</v>
      </c>
      <c r="C80" s="18">
        <v>-5282.0421119431358</v>
      </c>
      <c r="D80" s="17">
        <v>-7902.2710323454048</v>
      </c>
      <c r="E80" s="18">
        <v>-6932.5368557411502</v>
      </c>
      <c r="F80" s="17">
        <v>-3358.3258884485222</v>
      </c>
      <c r="G80" s="53">
        <v>-7347.3905705170127</v>
      </c>
      <c r="H80" s="17">
        <v>-5607.5476644747159</v>
      </c>
      <c r="I80" s="53">
        <v>-4225.3518442418117</v>
      </c>
      <c r="J80" s="17">
        <v>-3678.0902272926396</v>
      </c>
      <c r="K80" s="53">
        <v>-4779.5634243618388</v>
      </c>
      <c r="L80" s="17">
        <v>-4514.5769052601681</v>
      </c>
      <c r="M80" s="18">
        <v>-2311.3114113256834</v>
      </c>
      <c r="N80" s="17">
        <v>-3859.4726654266005</v>
      </c>
      <c r="O80" s="18">
        <v>-1686.3120219790483</v>
      </c>
    </row>
    <row r="81" spans="1:15" s="5" customFormat="1" ht="15.75" x14ac:dyDescent="0.25">
      <c r="A81" s="51"/>
      <c r="B81" s="37"/>
      <c r="C81" s="18"/>
      <c r="D81" s="17"/>
      <c r="E81" s="18"/>
      <c r="F81" s="17"/>
      <c r="G81" s="53"/>
      <c r="H81" s="17"/>
      <c r="I81" s="53"/>
      <c r="J81" s="17"/>
      <c r="K81" s="53"/>
      <c r="L81" s="17"/>
      <c r="M81" s="18"/>
      <c r="N81" s="17"/>
      <c r="O81" s="18"/>
    </row>
    <row r="82" spans="1:15" s="5" customFormat="1" ht="15.75" x14ac:dyDescent="0.25">
      <c r="A82" s="51"/>
      <c r="B82" s="37" t="s">
        <v>89</v>
      </c>
      <c r="C82" s="18"/>
      <c r="D82" s="17"/>
      <c r="E82" s="18"/>
      <c r="F82" s="17"/>
      <c r="G82" s="53"/>
      <c r="H82" s="17"/>
      <c r="I82" s="53"/>
      <c r="J82" s="17"/>
      <c r="K82" s="53"/>
      <c r="L82" s="17"/>
      <c r="M82" s="18"/>
      <c r="N82" s="17"/>
      <c r="O82" s="18"/>
    </row>
    <row r="83" spans="1:15" s="5" customFormat="1" ht="15.75" x14ac:dyDescent="0.25">
      <c r="A83" s="43">
        <v>23</v>
      </c>
      <c r="B83" s="38" t="s">
        <v>52</v>
      </c>
      <c r="C83" s="13">
        <v>11670.458099408303</v>
      </c>
      <c r="D83" s="12">
        <v>13485.707984801214</v>
      </c>
      <c r="E83" s="13">
        <v>14368.381116763221</v>
      </c>
      <c r="F83" s="12">
        <v>10614.97218329</v>
      </c>
      <c r="G83" s="11">
        <v>8502.8321976555562</v>
      </c>
      <c r="H83" s="12">
        <v>7928.8791994076091</v>
      </c>
      <c r="I83" s="11">
        <v>8933.5781239331573</v>
      </c>
      <c r="J83" s="12">
        <v>9372.0655471452646</v>
      </c>
      <c r="K83" s="11">
        <v>7392.46994104845</v>
      </c>
      <c r="L83" s="12">
        <v>8908.3018971418423</v>
      </c>
      <c r="M83" s="13">
        <v>12684.737872332022</v>
      </c>
      <c r="N83" s="12">
        <v>12219.211679012669</v>
      </c>
      <c r="O83" s="13">
        <v>11811.709497873188</v>
      </c>
    </row>
    <row r="84" spans="1:15" s="5" customFormat="1" ht="15.75" x14ac:dyDescent="0.25">
      <c r="A84" s="43">
        <v>231</v>
      </c>
      <c r="B84" s="39" t="s">
        <v>53</v>
      </c>
      <c r="C84" s="13">
        <v>1788.1982216600002</v>
      </c>
      <c r="D84" s="12">
        <v>1674.1051118021694</v>
      </c>
      <c r="E84" s="13">
        <v>1593.1348117532207</v>
      </c>
      <c r="F84" s="12">
        <v>1446.0749999999998</v>
      </c>
      <c r="G84" s="11">
        <v>1451.4201736800001</v>
      </c>
      <c r="H84" s="12">
        <v>1385.4186962476081</v>
      </c>
      <c r="I84" s="11">
        <v>1504.3271841231576</v>
      </c>
      <c r="J84" s="12">
        <v>1406.736269285263</v>
      </c>
      <c r="K84" s="11">
        <v>1232.4486821984503</v>
      </c>
      <c r="L84" s="12">
        <v>1235.4716184718422</v>
      </c>
      <c r="M84" s="13">
        <v>1363.428424052021</v>
      </c>
      <c r="N84" s="12">
        <v>1191.6062664026706</v>
      </c>
      <c r="O84" s="13">
        <v>1270.2496330031872</v>
      </c>
    </row>
    <row r="85" spans="1:15" s="5" customFormat="1" ht="15.75" x14ac:dyDescent="0.25">
      <c r="A85" s="43">
        <v>232</v>
      </c>
      <c r="B85" s="39" t="s">
        <v>54</v>
      </c>
      <c r="C85" s="13">
        <v>5363.3273601797046</v>
      </c>
      <c r="D85" s="12">
        <v>5795.9528918975257</v>
      </c>
      <c r="E85" s="13">
        <v>6242.3745153499995</v>
      </c>
      <c r="F85" s="12">
        <v>4030.3191415700003</v>
      </c>
      <c r="G85" s="11">
        <v>2708.7083613899999</v>
      </c>
      <c r="H85" s="12">
        <v>3018.3059749200002</v>
      </c>
      <c r="I85" s="11">
        <v>4040.6888512900005</v>
      </c>
      <c r="J85" s="12">
        <v>4472.9185762200004</v>
      </c>
      <c r="K85" s="11">
        <v>3186.42338225</v>
      </c>
      <c r="L85" s="12">
        <v>4512.32301353</v>
      </c>
      <c r="M85" s="13">
        <v>7407.06531154</v>
      </c>
      <c r="N85" s="12">
        <v>6818.6907325500006</v>
      </c>
      <c r="O85" s="13">
        <v>6448.9004371400006</v>
      </c>
    </row>
    <row r="86" spans="1:15" s="5" customFormat="1" ht="15.75" x14ac:dyDescent="0.25">
      <c r="A86" s="43">
        <v>233</v>
      </c>
      <c r="B86" s="39" t="s">
        <v>55</v>
      </c>
      <c r="C86" s="13">
        <v>2307.4562919571217</v>
      </c>
      <c r="D86" s="12">
        <v>3708.083736</v>
      </c>
      <c r="E86" s="13">
        <v>4022.8776449999996</v>
      </c>
      <c r="F86" s="12">
        <v>2804.2217549499996</v>
      </c>
      <c r="G86" s="11">
        <v>2375.4722121899995</v>
      </c>
      <c r="H86" s="12">
        <v>1766.2948376899999</v>
      </c>
      <c r="I86" s="11">
        <v>1570.2922125</v>
      </c>
      <c r="J86" s="12">
        <v>1625.38876095</v>
      </c>
      <c r="K86" s="11">
        <v>1380.9124463999999</v>
      </c>
      <c r="L86" s="12">
        <v>1589.0617817800003</v>
      </c>
      <c r="M86" s="13">
        <v>2104.2576117600001</v>
      </c>
      <c r="N86" s="12">
        <v>2066.6521594999995</v>
      </c>
      <c r="O86" s="13">
        <v>1948.02323265</v>
      </c>
    </row>
    <row r="87" spans="1:15" s="5" customFormat="1" ht="15.75" x14ac:dyDescent="0.25">
      <c r="A87" s="43">
        <v>51</v>
      </c>
      <c r="B87" s="38" t="s">
        <v>56</v>
      </c>
      <c r="C87" s="13">
        <v>5253.4629167807525</v>
      </c>
      <c r="D87" s="12">
        <v>6366.8195426149796</v>
      </c>
      <c r="E87" s="13">
        <v>7734.9297829280677</v>
      </c>
      <c r="F87" s="12">
        <v>4480.1919884888102</v>
      </c>
      <c r="G87" s="11">
        <v>3723.5241897419382</v>
      </c>
      <c r="H87" s="12">
        <v>4830.9803373066661</v>
      </c>
      <c r="I87" s="11">
        <v>5559.7145928900009</v>
      </c>
      <c r="J87" s="12">
        <v>5276.4910240500003</v>
      </c>
      <c r="K87" s="11">
        <v>4003.8140884426111</v>
      </c>
      <c r="L87" s="12">
        <v>4919.2058041300006</v>
      </c>
      <c r="M87" s="13">
        <v>4891.3267219000008</v>
      </c>
      <c r="N87" s="12">
        <v>6214.5310181539098</v>
      </c>
      <c r="O87" s="13">
        <v>5729.7995776600001</v>
      </c>
    </row>
    <row r="88" spans="1:15" s="5" customFormat="1" ht="15.75" x14ac:dyDescent="0.25">
      <c r="A88" s="43">
        <v>52</v>
      </c>
      <c r="B88" s="38" t="s">
        <v>57</v>
      </c>
      <c r="C88" s="13">
        <v>2962.1324697081054</v>
      </c>
      <c r="D88" s="12">
        <v>3192.5089213315196</v>
      </c>
      <c r="E88" s="13">
        <v>3544.2353957650002</v>
      </c>
      <c r="F88" s="12">
        <v>3410.95454875</v>
      </c>
      <c r="G88" s="11">
        <v>3111.4120795803328</v>
      </c>
      <c r="H88" s="12">
        <v>2738.5242513399999</v>
      </c>
      <c r="I88" s="11">
        <v>2714.3358657200006</v>
      </c>
      <c r="J88" s="12">
        <v>2644.8148355042686</v>
      </c>
      <c r="K88" s="11">
        <v>2268.0226628375185</v>
      </c>
      <c r="L88" s="12">
        <v>2200.6896191899996</v>
      </c>
      <c r="M88" s="13">
        <v>2704.03428669</v>
      </c>
      <c r="N88" s="12">
        <v>3297.8356233943268</v>
      </c>
      <c r="O88" s="13">
        <v>2984.0190746329481</v>
      </c>
    </row>
    <row r="89" spans="1:15" s="5" customFormat="1" ht="15.75" x14ac:dyDescent="0.25">
      <c r="A89" s="43">
        <v>53</v>
      </c>
      <c r="B89" s="38" t="s">
        <v>58</v>
      </c>
      <c r="C89" s="13">
        <v>2291.3304470726466</v>
      </c>
      <c r="D89" s="12">
        <v>3174.3106212834596</v>
      </c>
      <c r="E89" s="13">
        <v>4190.6943871630665</v>
      </c>
      <c r="F89" s="12">
        <v>1069.2374397388103</v>
      </c>
      <c r="G89" s="11">
        <v>612.11211016160519</v>
      </c>
      <c r="H89" s="12">
        <v>2092.4560859666667</v>
      </c>
      <c r="I89" s="11">
        <v>2845.3787271699998</v>
      </c>
      <c r="J89" s="12">
        <v>2631.6761885457317</v>
      </c>
      <c r="K89" s="11">
        <v>1735.7914256050929</v>
      </c>
      <c r="L89" s="12">
        <v>2718.5161849399997</v>
      </c>
      <c r="M89" s="13">
        <v>2187.2924352099999</v>
      </c>
      <c r="N89" s="12">
        <v>2916.6953947595825</v>
      </c>
      <c r="O89" s="13">
        <v>2745.780503027052</v>
      </c>
    </row>
    <row r="90" spans="1:15" s="5" customFormat="1" ht="15.75" x14ac:dyDescent="0.25">
      <c r="A90" s="43">
        <v>54</v>
      </c>
      <c r="B90" s="38" t="s">
        <v>59</v>
      </c>
      <c r="C90" s="13">
        <v>4369.9874673689719</v>
      </c>
      <c r="D90" s="12">
        <v>5341.5232769449794</v>
      </c>
      <c r="E90" s="13">
        <v>6517.8714261800005</v>
      </c>
      <c r="F90" s="12">
        <v>3167.0113389899998</v>
      </c>
      <c r="G90" s="11">
        <v>2454.0113197999999</v>
      </c>
      <c r="H90" s="12">
        <v>3835.9518743300005</v>
      </c>
      <c r="I90" s="11">
        <v>4566.2891922300005</v>
      </c>
      <c r="J90" s="12">
        <v>4355.6145508799991</v>
      </c>
      <c r="K90" s="11">
        <v>3079.0382898600005</v>
      </c>
      <c r="L90" s="12">
        <v>4061.2433087599993</v>
      </c>
      <c r="M90" s="13">
        <v>3601.3582091100002</v>
      </c>
      <c r="N90" s="12">
        <v>4557.273738719</v>
      </c>
      <c r="O90" s="13">
        <v>4361.5404994399996</v>
      </c>
    </row>
    <row r="91" spans="1:15" s="5" customFormat="1" ht="15.75" x14ac:dyDescent="0.25">
      <c r="A91" s="43">
        <v>55</v>
      </c>
      <c r="B91" s="38" t="s">
        <v>60</v>
      </c>
      <c r="C91" s="11">
        <v>2211.4762256114777</v>
      </c>
      <c r="D91" s="10">
        <v>2307.5662451015196</v>
      </c>
      <c r="E91" s="11">
        <v>2509.9941446599996</v>
      </c>
      <c r="F91" s="10">
        <v>2334.3562867699998</v>
      </c>
      <c r="G91" s="11">
        <v>1967.2314503955556</v>
      </c>
      <c r="H91" s="10">
        <v>1758.8596905499999</v>
      </c>
      <c r="I91" s="11">
        <v>1818.2698760200001</v>
      </c>
      <c r="J91" s="10">
        <v>1867.0219406900001</v>
      </c>
      <c r="K91" s="11">
        <v>1592.6854301999997</v>
      </c>
      <c r="L91" s="10">
        <v>1571.44548336</v>
      </c>
      <c r="M91" s="11">
        <v>1809.98652498</v>
      </c>
      <c r="N91" s="10">
        <v>2142.2625205599998</v>
      </c>
      <c r="O91" s="11">
        <v>2144.5361950799993</v>
      </c>
    </row>
    <row r="92" spans="1:15" s="5" customFormat="1" ht="15.75" x14ac:dyDescent="0.25">
      <c r="A92" s="43">
        <v>56</v>
      </c>
      <c r="B92" s="38" t="s">
        <v>61</v>
      </c>
      <c r="C92" s="9">
        <v>2158.5112417574942</v>
      </c>
      <c r="D92" s="8">
        <v>3033.9570318434598</v>
      </c>
      <c r="E92" s="9">
        <v>4007.87728152</v>
      </c>
      <c r="F92" s="8">
        <v>832.65505222000002</v>
      </c>
      <c r="G92" s="9">
        <v>486.77986940444441</v>
      </c>
      <c r="H92" s="8">
        <v>2077.0921837800001</v>
      </c>
      <c r="I92" s="9">
        <v>2748.0193162100004</v>
      </c>
      <c r="J92" s="8">
        <v>2488.59261019</v>
      </c>
      <c r="K92" s="9">
        <v>1486.3528596600004</v>
      </c>
      <c r="L92" s="8">
        <v>2489.7978254</v>
      </c>
      <c r="M92" s="9">
        <v>1791.3716841300002</v>
      </c>
      <c r="N92" s="8">
        <v>2415.0112181589998</v>
      </c>
      <c r="O92" s="9">
        <v>2217.0043043600008</v>
      </c>
    </row>
    <row r="93" spans="1:15" s="1" customFormat="1" ht="15.75" x14ac:dyDescent="0.25">
      <c r="A93" s="52"/>
      <c r="B93" s="4"/>
      <c r="C93" s="3"/>
      <c r="D93" s="2"/>
      <c r="E93" s="3"/>
      <c r="F93" s="2"/>
      <c r="G93" s="3"/>
      <c r="H93" s="2"/>
      <c r="I93" s="3"/>
      <c r="J93" s="2"/>
      <c r="K93" s="3"/>
      <c r="L93" s="2"/>
      <c r="M93" s="3"/>
      <c r="N93" s="2"/>
      <c r="O93" s="3"/>
    </row>
    <row r="95" spans="1:15" ht="315.75" customHeight="1" x14ac:dyDescent="0.25">
      <c r="A95" s="130" t="s">
        <v>165</v>
      </c>
      <c r="B95" s="130"/>
      <c r="C95" s="130"/>
      <c r="D95" s="130"/>
      <c r="E95" s="130"/>
      <c r="F95" s="130"/>
      <c r="G95" s="130"/>
      <c r="H95" s="130"/>
      <c r="I95" s="130"/>
      <c r="J95" s="130"/>
      <c r="K95" s="130"/>
      <c r="L95" s="130"/>
      <c r="M95" s="130"/>
      <c r="N95" s="130"/>
      <c r="O95" s="130"/>
    </row>
    <row r="97" spans="3:15" x14ac:dyDescent="0.25">
      <c r="C97" s="128"/>
      <c r="D97" s="128"/>
      <c r="E97" s="128"/>
      <c r="F97" s="128"/>
      <c r="G97" s="128"/>
      <c r="H97" s="128"/>
      <c r="I97" s="128"/>
      <c r="J97" s="128"/>
      <c r="K97" s="128"/>
      <c r="L97" s="128"/>
      <c r="M97" s="128"/>
      <c r="N97" s="128"/>
      <c r="O97" s="128"/>
    </row>
    <row r="98" spans="3:15" x14ac:dyDescent="0.25">
      <c r="C98" s="128"/>
      <c r="D98" s="128"/>
      <c r="E98" s="128"/>
      <c r="F98" s="128"/>
      <c r="G98" s="128"/>
      <c r="H98" s="128"/>
      <c r="I98" s="128"/>
      <c r="J98" s="128"/>
      <c r="K98" s="128"/>
      <c r="L98" s="128"/>
      <c r="M98" s="128"/>
      <c r="N98" s="128"/>
      <c r="O98" s="128"/>
    </row>
    <row r="99" spans="3:15" x14ac:dyDescent="0.25">
      <c r="D99" s="123"/>
      <c r="E99" s="123"/>
      <c r="F99" s="123"/>
      <c r="G99" s="123"/>
      <c r="H99" s="123"/>
      <c r="I99" s="123"/>
      <c r="J99" s="123"/>
      <c r="K99" s="123"/>
      <c r="L99" s="123"/>
      <c r="M99" s="123"/>
      <c r="N99" s="123"/>
      <c r="O99" s="123"/>
    </row>
    <row r="104" spans="3:15" x14ac:dyDescent="0.25">
      <c r="C104" s="122"/>
    </row>
  </sheetData>
  <mergeCells count="1">
    <mergeCell ref="A95:O95"/>
  </mergeCells>
  <phoneticPr fontId="14" type="noConversion"/>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2.1.1_am</vt:lpstr>
      <vt:lpstr>2.1.1</vt:lpstr>
      <vt:lpstr>'2.1.1_am'!Área_de_impresión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Vilmar Wladimir Chipuxi Trujillo</dc:creator>
  <cp:lastModifiedBy>Julio Washington Chicaiza Alvarez</cp:lastModifiedBy>
  <dcterms:created xsi:type="dcterms:W3CDTF">2022-07-18T17:01:05Z</dcterms:created>
  <dcterms:modified xsi:type="dcterms:W3CDTF">2025-07-30T17:13:14Z</dcterms:modified>
</cp:coreProperties>
</file>