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COMUN\SGPRO\DNSM\Publicaciones\Anuario\BoletinAnuario47\"/>
    </mc:Choice>
  </mc:AlternateContent>
  <xr:revisionPtr revIDLastSave="0" documentId="13_ncr:1_{DBF3BC32-FD37-472C-A013-27674E3F75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.2.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8" i="1" l="1"/>
  <c r="Z14" i="1"/>
  <c r="Y18" i="1" l="1"/>
  <c r="Y14" i="1"/>
</calcChain>
</file>

<file path=xl/sharedStrings.xml><?xml version="1.0" encoding="utf-8"?>
<sst xmlns="http://schemas.openxmlformats.org/spreadsheetml/2006/main" count="36" uniqueCount="36">
  <si>
    <t>2.2.2   DÉFICIT O SUPERÁVIT GLOBAL, PRESUPUESTARIO, PRIMARIO Y DOMÉSTICO DEL PRESUPUESTO DEL GOBIERNO CENTRAL (BASE CAJA)</t>
  </si>
  <si>
    <t>Millones de dólares</t>
  </si>
  <si>
    <t>Concepto   /    Años</t>
  </si>
  <si>
    <t>A. DEFICIT (-) O SUPERAVIT (+) GLOBAL</t>
  </si>
  <si>
    <t>C. Amortización interna y externa</t>
  </si>
  <si>
    <t>D = A + B -C   DEFICIT (-) O SUPERAVIT (+) PRESUPUESTARIO</t>
  </si>
  <si>
    <t>E. Gastos financieros (intereses)</t>
  </si>
  <si>
    <t>F = A + E   DEFICIT (-) O SUPERAVIT (+)  PRIMARIO</t>
  </si>
  <si>
    <t>G. DEFICIT (-) O SUPERAVIT (-)  PRIMARIO NO PETROLERO</t>
  </si>
  <si>
    <r>
      <t>B. Desembolsos internos y externos</t>
    </r>
    <r>
      <rPr>
        <vertAlign val="superscript"/>
        <sz val="14"/>
        <rFont val="Calibri"/>
        <family val="2"/>
      </rPr>
      <t xml:space="preserve">(1) </t>
    </r>
    <r>
      <rPr>
        <sz val="12"/>
        <rFont val="Calibri"/>
        <family val="2"/>
      </rPr>
      <t xml:space="preserve"> </t>
    </r>
  </si>
  <si>
    <r>
      <t>2001</t>
    </r>
    <r>
      <rPr>
        <b/>
        <vertAlign val="superscript"/>
        <sz val="14"/>
        <rFont val="Calibri"/>
        <family val="2"/>
      </rPr>
      <t>(2)</t>
    </r>
  </si>
  <si>
    <r>
      <t>2002</t>
    </r>
    <r>
      <rPr>
        <b/>
        <vertAlign val="superscript"/>
        <sz val="14"/>
        <rFont val="Calibri"/>
        <family val="2"/>
      </rPr>
      <t>(3)</t>
    </r>
  </si>
  <si>
    <r>
      <t>2003</t>
    </r>
    <r>
      <rPr>
        <b/>
        <vertAlign val="superscript"/>
        <sz val="14"/>
        <rFont val="Calibri"/>
        <family val="2"/>
      </rPr>
      <t>(4)</t>
    </r>
  </si>
  <si>
    <r>
      <t>2004</t>
    </r>
    <r>
      <rPr>
        <b/>
        <vertAlign val="superscript"/>
        <sz val="14"/>
        <rFont val="Calibri"/>
        <family val="2"/>
      </rPr>
      <t>(5)</t>
    </r>
  </si>
  <si>
    <r>
      <t>2005</t>
    </r>
    <r>
      <rPr>
        <b/>
        <vertAlign val="superscript"/>
        <sz val="14"/>
        <rFont val="Calibri"/>
        <family val="2"/>
      </rPr>
      <t>(6)</t>
    </r>
  </si>
  <si>
    <r>
      <t>2006</t>
    </r>
    <r>
      <rPr>
        <b/>
        <vertAlign val="superscript"/>
        <sz val="14"/>
        <rFont val="Calibri"/>
        <family val="2"/>
      </rPr>
      <t>(7)</t>
    </r>
  </si>
  <si>
    <r>
      <t>2007</t>
    </r>
    <r>
      <rPr>
        <b/>
        <vertAlign val="superscript"/>
        <sz val="14"/>
        <rFont val="Calibri"/>
        <family val="2"/>
      </rPr>
      <t>(8)</t>
    </r>
  </si>
  <si>
    <r>
      <t>2008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</si>
  <si>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2009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</si>
  <si>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2010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</si>
  <si>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2011</t>
    </r>
    <r>
      <rPr>
        <b/>
        <vertAlign val="superscript"/>
        <sz val="14"/>
        <rFont val="Calibri"/>
        <family val="2"/>
      </rPr>
      <t>(9)(10)</t>
    </r>
    <r>
      <rPr>
        <b/>
        <sz val="12"/>
        <rFont val="Calibri"/>
        <family val="2"/>
      </rPr>
      <t>(p)</t>
    </r>
  </si>
  <si>
    <r>
      <t>2012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</si>
  <si>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2013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</si>
  <si>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2014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</si>
  <si>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2015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</si>
  <si>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2016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</si>
  <si>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2017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</si>
  <si>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2018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</si>
  <si>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2019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</si>
  <si>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2020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</si>
  <si>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2021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</si>
  <si>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2022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</si>
  <si>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2023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</si>
  <si>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>2024</t>
    </r>
    <r>
      <rPr>
        <b/>
        <vertAlign val="superscript"/>
        <sz val="14"/>
        <rFont val="Calibri"/>
        <family val="2"/>
      </rPr>
      <t>(9)</t>
    </r>
    <r>
      <rPr>
        <b/>
        <sz val="12"/>
        <rFont val="Calibri"/>
        <family val="2"/>
      </rPr>
      <t>(p)</t>
    </r>
  </si>
  <si>
    <r>
      <t xml:space="preserve">(p) Cifras provisionales.
(1) A partir del año 2009 se incluye, dentro de los desembolsos, la venta anticipada de petróleo.
(2) Se reprocesa en función de la Liquidación Definitiva de Ingresos y Egresos del Gobierno Central 2001, en conformidad al Acuerdo Ministerial 012 del 10 de enero de 2003.
(3) Se reprocesa en función de la Liquidación Definitiva de Ingresos y Egresos del Gobierno Central 2002, en conformidad al Acuerdo Ministerial 332 del 31 de diciembre de 2003.
(4) Se reprocesa en función de la Liquidación Definitiva de Ingresos y Egresos del Gobierno Central 2003, en conformidad al Acuerdo Ministerial 112 del 11 de mayo de 2004.
(5) Se reprocesa en función de la Liquidación Definitiva de Ingresos y Egresos del Gobierno Central 2004, en conformidad al Acuerdo Ministerial 184 del 24 de agosto de 2005.
(6) Se reprocesa en función de la Liquidación Definitiva de Ingresos y Egresos del Gobierno Central 2005, en conformidad al Acuerdo Ministerial 320 del 12 de septiembre de 2006.
(7) Se reprocesa en función de la Liquidación Definitiva de Ingresos y Egresos del Gobierno Central 2006, en conformidad al Acuerdo Ministerial 207 del 29 de junio de 2007.
(8) Se reprocesa en función de la Liquidación Definitiva de Ingresos y Egresos del Gobierno Central 2007. (Acuerdo Ministerial 367 del 7 de noviembre de 2008).
(9) Cifras actualizadas del Gobierno Central en base a los datos del sistema de administración financiera eSIGEF del Ministerio de Economía y Finanzas.
(10) A partir del año 2011, los datos corresponden a las operaciones de la Administración del Estado.
</t>
    </r>
    <r>
      <rPr>
        <b/>
        <sz val="12"/>
        <color theme="1"/>
        <rFont val="Calibri"/>
        <family val="2"/>
        <scheme val="minor"/>
      </rPr>
      <t xml:space="preserve">Fuente: </t>
    </r>
    <r>
      <rPr>
        <sz val="12"/>
        <color theme="1"/>
        <rFont val="Calibri"/>
        <family val="2"/>
        <scheme val="minor"/>
      </rPr>
      <t xml:space="preserve"> Ministerio de Economía y Finanzas.</t>
    </r>
  </si>
  <si>
    <t>BOLETÍN ANUARIO No.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</si>
</sst>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#,##0.0"/>
    <numFmt numFmtId="166" formatCode="#,##0.0_);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rgb="FFFFC000"/>
      <name val="Arial"/>
      <family val="2"/>
    </font>
    <font>
      <sz val="10"/>
      <name val="Courier"/>
      <family val="3"/>
    </font>
    <font>
      <b/>
      <sz val="12"/>
      <name val="Calibri"/>
      <family val="2"/>
    </font>
    <font>
      <sz val="12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4"/>
      <name val="Calibri"/>
      <family val="2"/>
    </font>
    <font>
      <vertAlign val="superscript"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52B6D"/>
        <bgColor indexed="64"/>
      </patternFill>
    </fill>
    <fill>
      <patternFill patternType="solid">
        <fgColor rgb="FFE6E6E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horizontal="left" indent="5"/>
    </xf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>
      <alignment horizontal="left" indent="5"/>
    </xf>
    <xf numFmtId="0" fontId="2" fillId="0" borderId="0" xfId="0" applyFont="1"/>
    <xf numFmtId="0" fontId="3" fillId="2" borderId="0" xfId="0" applyFont="1" applyFill="1" applyAlignment="1">
      <alignment horizontal="left" indent="5"/>
    </xf>
    <xf numFmtId="0" fontId="3" fillId="0" borderId="0" xfId="0" applyFont="1"/>
    <xf numFmtId="0" fontId="4" fillId="2" borderId="0" xfId="0" applyFont="1" applyFill="1" applyAlignment="1">
      <alignment horizontal="left" indent="5"/>
    </xf>
    <xf numFmtId="0" fontId="4" fillId="0" borderId="0" xfId="0" applyFont="1"/>
    <xf numFmtId="37" fontId="6" fillId="0" borderId="1" xfId="1" applyNumberFormat="1" applyFont="1" applyFill="1" applyBorder="1"/>
    <xf numFmtId="164" fontId="6" fillId="0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37" fontId="7" fillId="0" borderId="0" xfId="1" applyNumberFormat="1" applyFont="1"/>
    <xf numFmtId="37" fontId="7" fillId="0" borderId="0" xfId="1" applyNumberFormat="1" applyFont="1" applyFill="1" applyAlignment="1" applyProtection="1">
      <alignment horizontal="left"/>
    </xf>
    <xf numFmtId="37" fontId="7" fillId="0" borderId="0" xfId="1" applyNumberFormat="1" applyFont="1" applyFill="1"/>
    <xf numFmtId="165" fontId="7" fillId="0" borderId="0" xfId="1" applyNumberFormat="1" applyFont="1" applyFill="1"/>
    <xf numFmtId="166" fontId="7" fillId="0" borderId="0" xfId="1" applyNumberFormat="1" applyFont="1" applyFill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3" borderId="2" xfId="0" applyFont="1" applyFill="1" applyBorder="1"/>
    <xf numFmtId="0" fontId="8" fillId="0" borderId="0" xfId="0" applyFont="1"/>
    <xf numFmtId="165" fontId="0" fillId="0" borderId="0" xfId="0" applyNumberFormat="1"/>
    <xf numFmtId="0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Alignment="1">
      <alignment vertical="center"/>
    </xf>
    <xf numFmtId="165" fontId="8" fillId="0" borderId="0" xfId="1" applyNumberFormat="1" applyFont="1" applyFill="1" applyAlignment="1" applyProtection="1">
      <alignment horizontal="right"/>
    </xf>
    <xf numFmtId="165" fontId="8" fillId="0" borderId="0" xfId="1" applyNumberFormat="1" applyFont="1" applyFill="1" applyAlignment="1">
      <alignment vertical="center"/>
    </xf>
    <xf numFmtId="165" fontId="8" fillId="0" borderId="0" xfId="1" applyNumberFormat="1" applyFont="1" applyFill="1" applyAlignment="1">
      <alignment horizontal="right"/>
    </xf>
    <xf numFmtId="37" fontId="8" fillId="0" borderId="0" xfId="1" applyNumberFormat="1" applyFont="1" applyFill="1"/>
    <xf numFmtId="165" fontId="8" fillId="0" borderId="0" xfId="1" applyNumberFormat="1" applyFont="1" applyFill="1"/>
    <xf numFmtId="37" fontId="8" fillId="3" borderId="0" xfId="1" applyNumberFormat="1" applyFont="1" applyFill="1" applyAlignment="1">
      <alignment vertical="center"/>
    </xf>
    <xf numFmtId="37" fontId="8" fillId="0" borderId="0" xfId="1" applyNumberFormat="1" applyFont="1" applyFill="1" applyAlignment="1">
      <alignment vertical="center"/>
    </xf>
    <xf numFmtId="165" fontId="8" fillId="3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</cellXfs>
  <cellStyles count="2">
    <cellStyle name="ANCLAS,REZONES Y SUS PARTES,DE FUNDICION,DE HIERRO O DE ACE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contenido.bce.fin.ec/documentos/PublicacionesNotas/Catalogo/Anuario/Anuario47/IndiceAnuario47.htm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232675</xdr:colOff>
      <xdr:row>5</xdr:row>
      <xdr:rowOff>176812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2675" cy="1300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22</xdr:col>
      <xdr:colOff>785813</xdr:colOff>
      <xdr:row>0</xdr:row>
      <xdr:rowOff>35718</xdr:rowOff>
    </xdr:from>
    <xdr:ext cx="3969519" cy="1228725"/>
    <xdr:pic>
      <xdr:nvPicPr>
        <xdr:cNvPr id="5" name="Logo">
          <a:extLst>
            <a:ext uri="{FF2B5EF4-FFF2-40B4-BE49-F238E27FC236}">
              <a16:creationId xmlns:a16="http://schemas.microsoft.com/office/drawing/2014/main" id="{D6353C34-535C-428E-A5EE-0ED941F8B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134594" y="35718"/>
          <a:ext cx="3969519" cy="1228725"/>
        </a:xfrm>
        <a:prstGeom prst="rect">
          <a:avLst/>
        </a:prstGeom>
      </xdr:spPr>
    </xdr:pic>
    <xdr:clientData/>
  </xdr:oneCellAnchor>
  <xdr:twoCellAnchor editAs="oneCell">
    <xdr:from>
      <xdr:col>0</xdr:col>
      <xdr:colOff>440531</xdr:colOff>
      <xdr:row>4</xdr:row>
      <xdr:rowOff>95250</xdr:rowOff>
    </xdr:from>
    <xdr:to>
      <xdr:col>0</xdr:col>
      <xdr:colOff>791761</xdr:colOff>
      <xdr:row>5</xdr:row>
      <xdr:rowOff>126934</xdr:rowOff>
    </xdr:to>
    <xdr:pic>
      <xdr:nvPicPr>
        <xdr:cNvPr id="6" name="Imagen 5">
          <a:hlinkClick xmlns:r="http://schemas.openxmlformats.org/officeDocument/2006/relationships" r:id="rId3" tooltip="Índice"/>
          <a:extLst>
            <a:ext uri="{FF2B5EF4-FFF2-40B4-BE49-F238E27FC236}">
              <a16:creationId xmlns:a16="http://schemas.microsoft.com/office/drawing/2014/main" id="{108AACF2-B390-482D-9501-096EE03131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754" b="11919"/>
        <a:stretch/>
      </xdr:blipFill>
      <xdr:spPr>
        <a:xfrm>
          <a:off x="440531" y="988219"/>
          <a:ext cx="351230" cy="25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"/>
  <sheetViews>
    <sheetView showGridLines="0" tabSelected="1" zoomScale="80" zoomScaleNormal="8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A7" sqref="A7"/>
    </sheetView>
  </sheetViews>
  <sheetFormatPr baseColWidth="10" defaultRowHeight="15" x14ac:dyDescent="0.25"/>
  <cols>
    <col min="1" max="1" width="60.7109375" customWidth="1"/>
    <col min="2" max="12" width="17.28515625" customWidth="1"/>
    <col min="13" max="13" width="14.85546875" bestFit="1" customWidth="1"/>
    <col min="14" max="26" width="17.7109375" customWidth="1"/>
  </cols>
  <sheetData>
    <row r="1" spans="1:26" s="3" customFormat="1" ht="14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5" customFormat="1" ht="20.25" x14ac:dyDescent="0.3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7" customFormat="1" ht="18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9" customFormat="1" ht="18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9" customFormat="1" ht="18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14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s="13" customFormat="1" ht="21" x14ac:dyDescent="0.3">
      <c r="A7" s="10" t="s">
        <v>2</v>
      </c>
      <c r="B7" s="12">
        <v>2000</v>
      </c>
      <c r="C7" s="23" t="s">
        <v>10</v>
      </c>
      <c r="D7" s="12" t="s">
        <v>11</v>
      </c>
      <c r="E7" s="23" t="s">
        <v>12</v>
      </c>
      <c r="F7" s="12" t="s">
        <v>13</v>
      </c>
      <c r="G7" s="23" t="s">
        <v>14</v>
      </c>
      <c r="H7" s="12" t="s">
        <v>15</v>
      </c>
      <c r="I7" s="23" t="s">
        <v>16</v>
      </c>
      <c r="J7" s="12" t="s">
        <v>17</v>
      </c>
      <c r="K7" s="24" t="s">
        <v>18</v>
      </c>
      <c r="L7" s="12" t="s">
        <v>19</v>
      </c>
      <c r="M7" s="11" t="s">
        <v>20</v>
      </c>
      <c r="N7" s="12" t="s">
        <v>21</v>
      </c>
      <c r="O7" s="11" t="s">
        <v>22</v>
      </c>
      <c r="P7" s="12" t="s">
        <v>23</v>
      </c>
      <c r="Q7" s="11" t="s">
        <v>24</v>
      </c>
      <c r="R7" s="12" t="s">
        <v>25</v>
      </c>
      <c r="S7" s="11" t="s">
        <v>26</v>
      </c>
      <c r="T7" s="12" t="s">
        <v>27</v>
      </c>
      <c r="U7" s="11" t="s">
        <v>28</v>
      </c>
      <c r="V7" s="12" t="s">
        <v>29</v>
      </c>
      <c r="W7" s="11" t="s">
        <v>30</v>
      </c>
      <c r="X7" s="12" t="s">
        <v>31</v>
      </c>
      <c r="Y7" s="11" t="s">
        <v>32</v>
      </c>
      <c r="Z7" s="12" t="s">
        <v>33</v>
      </c>
    </row>
    <row r="8" spans="1:26" s="15" customFormat="1" ht="15.75" x14ac:dyDescent="0.25">
      <c r="A8" s="14" t="s">
        <v>3</v>
      </c>
      <c r="B8" s="25">
        <v>-23</v>
      </c>
      <c r="C8" s="26">
        <v>-676.66193971025086</v>
      </c>
      <c r="D8" s="25">
        <v>141.90100000000075</v>
      </c>
      <c r="E8" s="26">
        <v>-321.04600000000028</v>
      </c>
      <c r="F8" s="25">
        <v>-24.462999999999738</v>
      </c>
      <c r="G8" s="26">
        <v>301.58880000000045</v>
      </c>
      <c r="H8" s="25">
        <v>317.53580000000238</v>
      </c>
      <c r="I8" s="26">
        <v>225.80900000000111</v>
      </c>
      <c r="J8" s="25">
        <v>-755.7471078236</v>
      </c>
      <c r="K8" s="26">
        <v>-2635.0162628074781</v>
      </c>
      <c r="L8" s="25">
        <v>-1687.0972695194178</v>
      </c>
      <c r="M8" s="27">
        <v>-449.55010540000148</v>
      </c>
      <c r="N8" s="25">
        <v>-1758.0630974689993</v>
      </c>
      <c r="O8" s="27">
        <v>-4013.8409936540047</v>
      </c>
      <c r="P8" s="25">
        <v>-7312.2096517884238</v>
      </c>
      <c r="Q8" s="27">
        <v>-1668.4342632799962</v>
      </c>
      <c r="R8" s="25">
        <v>-5337.2661568399999</v>
      </c>
      <c r="S8" s="27">
        <v>-5616.8100002000065</v>
      </c>
      <c r="T8" s="25">
        <v>-2649.2693331600021</v>
      </c>
      <c r="U8" s="27">
        <v>-2661.6296679700063</v>
      </c>
      <c r="V8" s="25">
        <v>-5455.4719913600038</v>
      </c>
      <c r="W8" s="27">
        <v>-1690.6127491699954</v>
      </c>
      <c r="X8" s="25">
        <v>-991.10904000000301</v>
      </c>
      <c r="Y8" s="27">
        <v>-2404.9737459399948</v>
      </c>
      <c r="Z8" s="25">
        <v>-2490.3720952799995</v>
      </c>
    </row>
    <row r="9" spans="1:26" s="15" customFormat="1" ht="15.75" x14ac:dyDescent="0.25">
      <c r="B9" s="25"/>
      <c r="C9" s="28"/>
      <c r="D9" s="25"/>
      <c r="E9" s="28"/>
      <c r="F9" s="25"/>
      <c r="G9" s="28"/>
      <c r="H9" s="25"/>
      <c r="I9" s="28"/>
      <c r="J9" s="25"/>
      <c r="K9" s="28"/>
      <c r="L9" s="25"/>
      <c r="M9" s="27"/>
      <c r="N9" s="25"/>
      <c r="O9" s="27"/>
      <c r="P9" s="25"/>
      <c r="Q9" s="27"/>
      <c r="R9" s="25"/>
      <c r="S9" s="27"/>
      <c r="T9" s="25"/>
      <c r="U9" s="27"/>
      <c r="V9" s="25"/>
      <c r="W9" s="27"/>
      <c r="X9" s="25"/>
      <c r="Y9" s="27"/>
      <c r="Z9" s="25"/>
    </row>
    <row r="10" spans="1:26" s="15" customFormat="1" ht="21" x14ac:dyDescent="0.3">
      <c r="A10" s="14" t="s">
        <v>9</v>
      </c>
      <c r="B10" s="25">
        <v>1290.8960401396507</v>
      </c>
      <c r="C10" s="26">
        <v>1103.84601</v>
      </c>
      <c r="D10" s="25">
        <v>1083.2460000000001</v>
      </c>
      <c r="E10" s="26">
        <v>1596.578</v>
      </c>
      <c r="F10" s="25">
        <v>1679.057</v>
      </c>
      <c r="G10" s="26">
        <v>2180.1570000000002</v>
      </c>
      <c r="H10" s="25">
        <v>1755.4630000000002</v>
      </c>
      <c r="I10" s="26">
        <v>2040.8430000000001</v>
      </c>
      <c r="J10" s="25">
        <v>1941.8579999999999</v>
      </c>
      <c r="K10" s="26">
        <v>1413.2930000000001</v>
      </c>
      <c r="L10" s="25">
        <v>3134.54222299</v>
      </c>
      <c r="M10" s="27">
        <v>2936.6155398000001</v>
      </c>
      <c r="N10" s="25">
        <v>3845.75451767</v>
      </c>
      <c r="O10" s="27">
        <v>5297.3637417900009</v>
      </c>
      <c r="P10" s="25">
        <v>11134.852865020002</v>
      </c>
      <c r="Q10" s="27">
        <v>7640.7104215399995</v>
      </c>
      <c r="R10" s="25">
        <v>13079.91052071</v>
      </c>
      <c r="S10" s="27">
        <v>12195.114589990002</v>
      </c>
      <c r="T10" s="25">
        <v>7974.2292693899999</v>
      </c>
      <c r="U10" s="27">
        <v>10368.212583459999</v>
      </c>
      <c r="V10" s="25">
        <v>10976.640720060001</v>
      </c>
      <c r="W10" s="27">
        <v>6062.3831032999997</v>
      </c>
      <c r="X10" s="25">
        <v>7190.5962405600003</v>
      </c>
      <c r="Y10" s="27">
        <v>5757.06619065</v>
      </c>
      <c r="Z10" s="25">
        <v>12405.422510079999</v>
      </c>
    </row>
    <row r="11" spans="1:26" s="15" customFormat="1" ht="15.75" x14ac:dyDescent="0.25">
      <c r="B11" s="25"/>
      <c r="C11" s="28"/>
      <c r="D11" s="25"/>
      <c r="E11" s="28"/>
      <c r="F11" s="25"/>
      <c r="G11" s="28"/>
      <c r="H11" s="25"/>
      <c r="I11" s="28"/>
      <c r="J11" s="25"/>
      <c r="K11" s="28"/>
      <c r="L11" s="25"/>
      <c r="M11" s="27"/>
      <c r="N11" s="25"/>
      <c r="O11" s="27"/>
      <c r="P11" s="25"/>
      <c r="Q11" s="27"/>
      <c r="R11" s="25"/>
      <c r="S11" s="27"/>
      <c r="T11" s="25"/>
      <c r="U11" s="27"/>
      <c r="V11" s="25"/>
      <c r="W11" s="27"/>
      <c r="X11" s="25"/>
      <c r="Y11" s="27"/>
      <c r="Z11" s="25"/>
    </row>
    <row r="12" spans="1:26" s="15" customFormat="1" ht="15.75" x14ac:dyDescent="0.25">
      <c r="A12" s="16" t="s">
        <v>4</v>
      </c>
      <c r="B12" s="25">
        <v>900.34349999999995</v>
      </c>
      <c r="C12" s="28">
        <v>989.07</v>
      </c>
      <c r="D12" s="25">
        <v>1151.9850000000001</v>
      </c>
      <c r="E12" s="28">
        <v>1104.9449999999999</v>
      </c>
      <c r="F12" s="25">
        <v>1838.38</v>
      </c>
      <c r="G12" s="28">
        <v>1972.4629999999997</v>
      </c>
      <c r="H12" s="25">
        <v>2917.7959999999998</v>
      </c>
      <c r="I12" s="28">
        <v>1853.6869999999999</v>
      </c>
      <c r="J12" s="25">
        <v>2175.1390000000001</v>
      </c>
      <c r="K12" s="28">
        <v>812.54399999999987</v>
      </c>
      <c r="L12" s="25">
        <v>878.42249700000002</v>
      </c>
      <c r="M12" s="27">
        <v>1671.3103076</v>
      </c>
      <c r="N12" s="25">
        <v>1523.4409430799999</v>
      </c>
      <c r="O12" s="27">
        <v>2108.5125787800002</v>
      </c>
      <c r="P12" s="25">
        <v>3573.5897224000005</v>
      </c>
      <c r="Q12" s="27">
        <v>5588.9535430000005</v>
      </c>
      <c r="R12" s="25">
        <v>6203.1942630600006</v>
      </c>
      <c r="S12" s="27">
        <v>6948.2936328899996</v>
      </c>
      <c r="T12" s="25">
        <v>5242.4162286700002</v>
      </c>
      <c r="U12" s="27">
        <v>6055.4326964100001</v>
      </c>
      <c r="V12" s="25">
        <v>4647.5807590599998</v>
      </c>
      <c r="W12" s="27">
        <v>3520.4029278599996</v>
      </c>
      <c r="X12" s="25">
        <v>4412.7624698399995</v>
      </c>
      <c r="Y12" s="27">
        <v>4445.2185467099998</v>
      </c>
      <c r="Z12" s="25">
        <v>4528.1786143599993</v>
      </c>
    </row>
    <row r="13" spans="1:26" s="15" customFormat="1" ht="15.75" x14ac:dyDescent="0.25">
      <c r="B13" s="25"/>
      <c r="C13" s="28"/>
      <c r="D13" s="25"/>
      <c r="E13" s="28"/>
      <c r="F13" s="25"/>
      <c r="G13" s="28"/>
      <c r="H13" s="25"/>
      <c r="I13" s="28"/>
      <c r="J13" s="25"/>
      <c r="K13" s="28"/>
      <c r="L13" s="25"/>
      <c r="M13" s="27"/>
      <c r="N13" s="25"/>
      <c r="O13" s="27"/>
      <c r="P13" s="25"/>
      <c r="Q13" s="27"/>
      <c r="R13" s="25"/>
      <c r="S13" s="27"/>
      <c r="T13" s="25"/>
      <c r="U13" s="27"/>
      <c r="V13" s="25"/>
      <c r="W13" s="27"/>
      <c r="X13" s="25"/>
      <c r="Y13" s="27"/>
      <c r="Z13" s="25"/>
    </row>
    <row r="14" spans="1:26" s="15" customFormat="1" ht="15.75" x14ac:dyDescent="0.25">
      <c r="A14" s="16" t="s">
        <v>5</v>
      </c>
      <c r="B14" s="25">
        <v>367.55254013965077</v>
      </c>
      <c r="C14" s="28">
        <v>-561.88592971025093</v>
      </c>
      <c r="D14" s="25">
        <v>73.162000000000717</v>
      </c>
      <c r="E14" s="28">
        <v>170.58699999999976</v>
      </c>
      <c r="F14" s="25">
        <v>-183.78599999999983</v>
      </c>
      <c r="G14" s="28">
        <v>509.28280000000086</v>
      </c>
      <c r="H14" s="25">
        <v>-844.79719999999725</v>
      </c>
      <c r="I14" s="28">
        <v>412.96500000000106</v>
      </c>
      <c r="J14" s="25">
        <v>-989.02810782360029</v>
      </c>
      <c r="K14" s="28">
        <v>-2034.2672628074779</v>
      </c>
      <c r="L14" s="25">
        <v>569.02245647058226</v>
      </c>
      <c r="M14" s="27">
        <v>815.75512679999861</v>
      </c>
      <c r="N14" s="25">
        <v>564.25047712100081</v>
      </c>
      <c r="O14" s="27">
        <v>-824.98983064400409</v>
      </c>
      <c r="P14" s="25">
        <v>249.05349083157807</v>
      </c>
      <c r="Q14" s="27">
        <v>383.32261526000275</v>
      </c>
      <c r="R14" s="25">
        <v>1539.4501008099996</v>
      </c>
      <c r="S14" s="27">
        <v>-369.98904310000398</v>
      </c>
      <c r="T14" s="25">
        <v>82.543707559997529</v>
      </c>
      <c r="U14" s="27">
        <v>1651.1502190799929</v>
      </c>
      <c r="V14" s="25">
        <v>873.58796963999703</v>
      </c>
      <c r="W14" s="27">
        <v>851.36742627000467</v>
      </c>
      <c r="X14" s="25">
        <v>1786.7247307199978</v>
      </c>
      <c r="Y14" s="27">
        <f>Y8+Y10-Y12</f>
        <v>-1093.1261019999947</v>
      </c>
      <c r="Z14" s="25">
        <f>Z8+Z10-Z12</f>
        <v>5386.8718004400007</v>
      </c>
    </row>
    <row r="15" spans="1:26" s="15" customFormat="1" ht="15.75" x14ac:dyDescent="0.25">
      <c r="B15" s="25"/>
      <c r="C15" s="29"/>
      <c r="D15" s="25"/>
      <c r="E15" s="29"/>
      <c r="F15" s="25"/>
      <c r="G15" s="29"/>
      <c r="H15" s="25"/>
      <c r="I15" s="29"/>
      <c r="J15" s="25"/>
      <c r="K15" s="29"/>
      <c r="L15" s="25"/>
      <c r="M15" s="27"/>
      <c r="N15" s="25"/>
      <c r="O15" s="27"/>
      <c r="P15" s="25"/>
      <c r="Q15" s="27"/>
      <c r="R15" s="25"/>
      <c r="S15" s="27"/>
      <c r="T15" s="25"/>
      <c r="U15" s="27"/>
      <c r="V15" s="25"/>
      <c r="W15" s="27"/>
      <c r="X15" s="25"/>
      <c r="Y15" s="27"/>
      <c r="Z15" s="25"/>
    </row>
    <row r="16" spans="1:26" s="15" customFormat="1" ht="15.75" x14ac:dyDescent="0.25">
      <c r="A16" s="16" t="s">
        <v>6</v>
      </c>
      <c r="B16" s="25">
        <v>779.6</v>
      </c>
      <c r="C16" s="30">
        <v>838.87200000000007</v>
      </c>
      <c r="D16" s="25">
        <v>867.93700000000001</v>
      </c>
      <c r="E16" s="30">
        <v>845.82899999999995</v>
      </c>
      <c r="F16" s="25">
        <v>814.00800000000004</v>
      </c>
      <c r="G16" s="30">
        <v>855.00900000000001</v>
      </c>
      <c r="H16" s="25">
        <v>866.53699999999992</v>
      </c>
      <c r="I16" s="30">
        <v>887.96100000000001</v>
      </c>
      <c r="J16" s="25">
        <v>728.08433346000004</v>
      </c>
      <c r="K16" s="30">
        <v>530.15267581000001</v>
      </c>
      <c r="L16" s="25">
        <v>567.2410668</v>
      </c>
      <c r="M16" s="27">
        <v>663.66632220000008</v>
      </c>
      <c r="N16" s="25">
        <v>946.68990738000014</v>
      </c>
      <c r="O16" s="27">
        <v>1182.0036521400002</v>
      </c>
      <c r="P16" s="25">
        <v>1361.96649538</v>
      </c>
      <c r="Q16" s="27">
        <v>1761.7802840899999</v>
      </c>
      <c r="R16" s="25">
        <v>1930.5651217399998</v>
      </c>
      <c r="S16" s="27">
        <v>2514.9785696199997</v>
      </c>
      <c r="T16" s="25">
        <v>3026.5545711799996</v>
      </c>
      <c r="U16" s="27">
        <v>3340.22988007</v>
      </c>
      <c r="V16" s="25">
        <v>2083.6554276900001</v>
      </c>
      <c r="W16" s="27">
        <v>1885.9873466700001</v>
      </c>
      <c r="X16" s="25">
        <v>2390.6702595699999</v>
      </c>
      <c r="Y16" s="27">
        <v>3189.34496197</v>
      </c>
      <c r="Z16" s="25">
        <v>3482.2536699099996</v>
      </c>
    </row>
    <row r="17" spans="1:26" s="15" customFormat="1" ht="15.75" x14ac:dyDescent="0.25">
      <c r="B17" s="25"/>
      <c r="C17" s="29"/>
      <c r="D17" s="25"/>
      <c r="E17" s="29"/>
      <c r="F17" s="25"/>
      <c r="G17" s="29"/>
      <c r="H17" s="25"/>
      <c r="I17" s="29"/>
      <c r="J17" s="25"/>
      <c r="K17" s="29"/>
      <c r="L17" s="25"/>
      <c r="M17" s="27"/>
      <c r="N17" s="25"/>
      <c r="O17" s="27"/>
      <c r="P17" s="25"/>
      <c r="Q17" s="27"/>
      <c r="R17" s="25"/>
      <c r="S17" s="27"/>
      <c r="T17" s="25"/>
      <c r="U17" s="27"/>
      <c r="V17" s="25"/>
      <c r="W17" s="27"/>
      <c r="X17" s="25"/>
      <c r="Y17" s="27"/>
      <c r="Z17" s="25"/>
    </row>
    <row r="18" spans="1:26" s="17" customFormat="1" ht="15.75" x14ac:dyDescent="0.25">
      <c r="A18" s="16" t="s">
        <v>7</v>
      </c>
      <c r="B18" s="25">
        <v>756.6</v>
      </c>
      <c r="C18" s="30">
        <v>162.21006028974921</v>
      </c>
      <c r="D18" s="25">
        <v>1009.8380000000008</v>
      </c>
      <c r="E18" s="30">
        <v>524.78299999999967</v>
      </c>
      <c r="F18" s="25">
        <v>789.5450000000003</v>
      </c>
      <c r="G18" s="30">
        <v>1156.5978000000005</v>
      </c>
      <c r="H18" s="25">
        <v>1184.0728000000022</v>
      </c>
      <c r="I18" s="30">
        <v>1113.7700000000011</v>
      </c>
      <c r="J18" s="25">
        <v>-27.662774363599965</v>
      </c>
      <c r="K18" s="30">
        <v>-2104.8635869974783</v>
      </c>
      <c r="L18" s="25">
        <v>-1119.8562027194178</v>
      </c>
      <c r="M18" s="27">
        <v>214.1162167999986</v>
      </c>
      <c r="N18" s="25">
        <v>-811.37319008899919</v>
      </c>
      <c r="O18" s="27">
        <v>-2831.8373415140045</v>
      </c>
      <c r="P18" s="25">
        <v>-5950.2431564084236</v>
      </c>
      <c r="Q18" s="27">
        <v>93.346020810003665</v>
      </c>
      <c r="R18" s="25">
        <v>-3406.7010350999999</v>
      </c>
      <c r="S18" s="27">
        <v>-3101.8314305800068</v>
      </c>
      <c r="T18" s="25">
        <v>377.28523801999745</v>
      </c>
      <c r="U18" s="27">
        <v>678.60021209999377</v>
      </c>
      <c r="V18" s="25">
        <v>-3371.8165636700037</v>
      </c>
      <c r="W18" s="27">
        <v>195.37459750000471</v>
      </c>
      <c r="X18" s="25">
        <v>1399.5612195699969</v>
      </c>
      <c r="Y18" s="27">
        <f>Y8+Y16</f>
        <v>784.37121603000514</v>
      </c>
      <c r="Z18" s="25">
        <f>Z8+Z16</f>
        <v>991.88157463000016</v>
      </c>
    </row>
    <row r="19" spans="1:26" s="15" customFormat="1" ht="15.75" x14ac:dyDescent="0.25">
      <c r="B19" s="31"/>
      <c r="C19" s="29"/>
      <c r="D19" s="31"/>
      <c r="E19" s="29"/>
      <c r="F19" s="31"/>
      <c r="G19" s="29"/>
      <c r="H19" s="31"/>
      <c r="I19" s="29"/>
      <c r="J19" s="31"/>
      <c r="K19" s="29"/>
      <c r="L19" s="31"/>
      <c r="M19" s="32"/>
      <c r="N19" s="31"/>
      <c r="O19" s="32"/>
      <c r="P19" s="31"/>
      <c r="Q19" s="32"/>
      <c r="R19" s="31"/>
      <c r="S19" s="32"/>
      <c r="T19" s="31"/>
      <c r="U19" s="32"/>
      <c r="V19" s="31"/>
      <c r="W19" s="32"/>
      <c r="X19" s="31"/>
      <c r="Y19" s="32"/>
      <c r="Z19" s="31"/>
    </row>
    <row r="20" spans="1:26" s="15" customFormat="1" ht="15.75" x14ac:dyDescent="0.25">
      <c r="A20" s="16" t="s">
        <v>8</v>
      </c>
      <c r="B20" s="33">
        <v>-492.19999999999993</v>
      </c>
      <c r="C20" s="30">
        <v>-1093.8294370786718</v>
      </c>
      <c r="D20" s="33">
        <v>-314.11699999999917</v>
      </c>
      <c r="E20" s="30">
        <v>-1030.6090000000004</v>
      </c>
      <c r="F20" s="33">
        <v>-529.9409999999998</v>
      </c>
      <c r="G20" s="30">
        <v>-417.25119999999947</v>
      </c>
      <c r="H20" s="33">
        <v>-335.21219999999789</v>
      </c>
      <c r="I20" s="30">
        <v>9.671000000001186</v>
      </c>
      <c r="J20" s="33">
        <v>-4428.4212078135997</v>
      </c>
      <c r="K20" s="30">
        <v>-4403.0657027174784</v>
      </c>
      <c r="L20" s="33">
        <v>-5037.1486559394189</v>
      </c>
      <c r="M20" s="34">
        <v>-6968.2946497000021</v>
      </c>
      <c r="N20" s="33">
        <v>-6875.6696245389976</v>
      </c>
      <c r="O20" s="34">
        <v>-8870.694684574004</v>
      </c>
      <c r="P20" s="33">
        <v>-8211.390180968423</v>
      </c>
      <c r="Q20" s="34">
        <v>-2749.0136136799965</v>
      </c>
      <c r="R20" s="33">
        <v>-5539.5125988599993</v>
      </c>
      <c r="S20" s="34">
        <v>-4856.6774832400069</v>
      </c>
      <c r="T20" s="33">
        <v>-1831.1999279600027</v>
      </c>
      <c r="U20" s="34">
        <v>-1770.8498505800067</v>
      </c>
      <c r="V20" s="33">
        <v>-3997.9341475400038</v>
      </c>
      <c r="W20" s="34">
        <v>-2538.1483371299951</v>
      </c>
      <c r="X20" s="33">
        <v>-2314.8088707200031</v>
      </c>
      <c r="Y20" s="34">
        <v>-1106.1162940299946</v>
      </c>
      <c r="Z20" s="33">
        <v>-1022.5500275099996</v>
      </c>
    </row>
    <row r="21" spans="1:26" s="21" customFormat="1" ht="15.75" x14ac:dyDescent="0.25">
      <c r="A21" s="18"/>
      <c r="B21" s="20"/>
      <c r="C21" s="18"/>
      <c r="D21" s="20"/>
      <c r="E21" s="18"/>
      <c r="F21" s="20"/>
      <c r="G21" s="18"/>
      <c r="H21" s="20"/>
      <c r="I21" s="18"/>
      <c r="J21" s="20"/>
      <c r="K21" s="18"/>
      <c r="L21" s="20"/>
      <c r="M21" s="19"/>
      <c r="N21" s="20"/>
      <c r="O21" s="19"/>
      <c r="P21" s="20"/>
      <c r="Q21" s="19"/>
      <c r="R21" s="20"/>
      <c r="S21" s="19"/>
      <c r="T21" s="20"/>
      <c r="U21" s="19"/>
      <c r="V21" s="20"/>
      <c r="W21" s="19"/>
      <c r="X21" s="20"/>
      <c r="Y21" s="19"/>
      <c r="Z21" s="20"/>
    </row>
    <row r="23" spans="1:26" ht="197.25" customHeight="1" x14ac:dyDescent="0.25">
      <c r="A23" s="36" t="s">
        <v>34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5"/>
      <c r="Z23" s="35"/>
    </row>
    <row r="29" spans="1:26" x14ac:dyDescent="0.25">
      <c r="M29" s="22"/>
    </row>
    <row r="31" spans="1:26" x14ac:dyDescent="0.25">
      <c r="M31" s="22"/>
    </row>
    <row r="32" spans="1:26" x14ac:dyDescent="0.25">
      <c r="M32" s="22"/>
    </row>
  </sheetData>
  <mergeCells count="1">
    <mergeCell ref="A23:X23"/>
  </mergeCell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2.2.2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Vilmar Wladimir Chipuxi Trujillo</dc:creator>
  <cp:lastModifiedBy>Julio Washington Chicaiza Alvarez</cp:lastModifiedBy>
  <dcterms:created xsi:type="dcterms:W3CDTF">2022-07-18T16:59:45Z</dcterms:created>
  <dcterms:modified xsi:type="dcterms:W3CDTF">2025-07-30T16:56:56Z</dcterms:modified>
</cp:coreProperties>
</file>