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G:\COMUN\SGPRO\DNSM\Publicaciones\Anuario\BoletinAnuario47\"/>
    </mc:Choice>
  </mc:AlternateContent>
  <xr:revisionPtr revIDLastSave="0" documentId="13_ncr:1_{046B4126-11EE-4564-9F5D-A1B6E1AEAE8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.2.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21" i="1" l="1"/>
  <c r="Y8" i="1" s="1"/>
  <c r="Y35" i="1" s="1"/>
  <c r="Z27" i="1"/>
  <c r="Z23" i="1"/>
  <c r="Y23" i="1"/>
  <c r="Y27" i="1"/>
  <c r="X27" i="1"/>
  <c r="X23" i="1"/>
  <c r="Z21" i="1" l="1"/>
  <c r="Z8" i="1" s="1"/>
  <c r="Z35" i="1" s="1"/>
  <c r="X21" i="1"/>
  <c r="X8" i="1" s="1"/>
  <c r="X35" i="1" s="1"/>
</calcChain>
</file>

<file path=xl/sharedStrings.xml><?xml version="1.0" encoding="utf-8"?>
<sst xmlns="http://schemas.openxmlformats.org/spreadsheetml/2006/main" count="51" uniqueCount="49">
  <si>
    <t>2.2.4   EGRESOS DEL PRESUPUESTO DEL GOBIERNO CENTRAL (BASE CAJA)</t>
  </si>
  <si>
    <t>Millones de dólares</t>
  </si>
  <si>
    <t>Concepto   /    Años</t>
  </si>
  <si>
    <t xml:space="preserve">          Servicios generales</t>
  </si>
  <si>
    <t xml:space="preserve">          Educación y cultura</t>
  </si>
  <si>
    <t xml:space="preserve">          Bienestar social y trabajo  </t>
  </si>
  <si>
    <t xml:space="preserve">          Salud y desarrollo comunal</t>
  </si>
  <si>
    <t xml:space="preserve">          Desarrollo agropecuario</t>
  </si>
  <si>
    <t xml:space="preserve">          Recursos naturales y energéticos</t>
  </si>
  <si>
    <t xml:space="preserve">          Industrias, comercio integración y pesca</t>
  </si>
  <si>
    <t xml:space="preserve">          Turismo</t>
  </si>
  <si>
    <t xml:space="preserve">          Transportes y comunicaciones</t>
  </si>
  <si>
    <t xml:space="preserve">          Desarrollo urbano y vivienda</t>
  </si>
  <si>
    <t xml:space="preserve">          Instituciones no sectorializadas</t>
  </si>
  <si>
    <t xml:space="preserve">          Deuda pública</t>
  </si>
  <si>
    <t xml:space="preserve">                   Intereses:</t>
  </si>
  <si>
    <t xml:space="preserve">                  1.  Deuda interna</t>
  </si>
  <si>
    <t xml:space="preserve">                  2.  Deuda externa</t>
  </si>
  <si>
    <t xml:space="preserve">                  Amortización:</t>
  </si>
  <si>
    <t xml:space="preserve">      OTROS</t>
  </si>
  <si>
    <t xml:space="preserve">   II.  SALDO FINAL DE CAJA</t>
  </si>
  <si>
    <t xml:space="preserve">   III.  TOTAL (I+II)</t>
  </si>
  <si>
    <r>
      <t xml:space="preserve">(p) Provisional
(1) Incluye el servicio de amortización de la deuda.
(2) Se reprocesa en función de la Liquidación Definitiva de Ingresos y Egresos del Gobierno Central 2001, en conformidad al Acuerdo Ministerial 012 del 10 de enero de 2003.
(3) Se reprocesa en función de la Liquidación Definitiva de Ingresos y Egresos del Gobierno Central 2002, en conformidad al Acuerdo Ministerial 332 del 31 de diciembre de 2003.
(4) Se reprocesa en función de la Liquidación Definitiva de Ingresos y Egresos del Gobierno Central 2003, en conformidad al Acuerdo Ministerial 112 del 11 de mayo de 2004.
(5) Se reprocesa en función de la Liquidación Definitiva de Ingresos y Egresos del Gobierno Central 2004, en conformidad al Acuerdo Ministerial 184 del 24 de agosto de 2005.
(6) Se reprocesa en función de la Liquidación Definitiva de Ingresos y Egresos del Gobierno Central 2005, en conformidad al Acuerdo Ministerial 320 del 12 de septiembre de 2006.
(7) Se reprocesa en función de la Liquidación Definitiva de Ingresos y Egresos del Gobierno Central 2006, en conformidad al Acuerdo Ministerial 207 del 29 de junio de 2007.
(8) Se reprocesa en función de la Liquidación Definitiva de Ingresos y Egresos del Gobierno Central 2007. (Acuerdo Ministerial 367 del 7 de noviembre de 2008).
(9) Cifras actualizadas del Gobierno Central en base a los datos del sistema de administración financiera eSIGEF del Ministerio de Economía y Finanzas.
(10) A partir del año 2011, los datos corresponden a las operaciones de la Administración del Estado.
</t>
    </r>
    <r>
      <rPr>
        <b/>
        <sz val="12"/>
        <color theme="1"/>
        <rFont val="Calibri"/>
        <family val="2"/>
        <scheme val="minor"/>
      </rPr>
      <t>Fuente:</t>
    </r>
    <r>
      <rPr>
        <sz val="12"/>
        <color theme="1"/>
        <rFont val="Calibri"/>
        <family val="2"/>
        <scheme val="minor"/>
      </rPr>
      <t xml:space="preserve"> Ministerio de Finanzas</t>
    </r>
  </si>
  <si>
    <r>
      <t>2001</t>
    </r>
    <r>
      <rPr>
        <b/>
        <vertAlign val="superscript"/>
        <sz val="14"/>
        <rFont val="Calibri"/>
        <family val="2"/>
      </rPr>
      <t>(2)</t>
    </r>
  </si>
  <si>
    <r>
      <t>2002</t>
    </r>
    <r>
      <rPr>
        <b/>
        <vertAlign val="superscript"/>
        <sz val="14"/>
        <rFont val="Calibri"/>
        <family val="2"/>
      </rPr>
      <t>(3)</t>
    </r>
  </si>
  <si>
    <r>
      <t>2003</t>
    </r>
    <r>
      <rPr>
        <b/>
        <vertAlign val="superscript"/>
        <sz val="14"/>
        <rFont val="Calibri"/>
        <family val="2"/>
      </rPr>
      <t>(4)</t>
    </r>
  </si>
  <si>
    <r>
      <t>2004</t>
    </r>
    <r>
      <rPr>
        <b/>
        <vertAlign val="superscript"/>
        <sz val="14"/>
        <rFont val="Calibri"/>
        <family val="2"/>
      </rPr>
      <t>(5)</t>
    </r>
  </si>
  <si>
    <r>
      <t>2005</t>
    </r>
    <r>
      <rPr>
        <b/>
        <vertAlign val="superscript"/>
        <sz val="14"/>
        <rFont val="Calibri"/>
        <family val="2"/>
      </rPr>
      <t>(6)</t>
    </r>
  </si>
  <si>
    <r>
      <t>2006</t>
    </r>
    <r>
      <rPr>
        <b/>
        <vertAlign val="superscript"/>
        <sz val="14"/>
        <rFont val="Calibri"/>
        <family val="2"/>
      </rPr>
      <t>(7)</t>
    </r>
  </si>
  <si>
    <r>
      <t>2007</t>
    </r>
    <r>
      <rPr>
        <b/>
        <vertAlign val="superscript"/>
        <sz val="14"/>
        <rFont val="Calibri"/>
        <family val="2"/>
      </rPr>
      <t>(8)</t>
    </r>
  </si>
  <si>
    <r>
      <t>2008</t>
    </r>
    <r>
      <rPr>
        <b/>
        <vertAlign val="superscript"/>
        <sz val="14"/>
        <rFont val="Calibri"/>
        <family val="2"/>
      </rPr>
      <t>(9)</t>
    </r>
    <r>
      <rPr>
        <b/>
        <sz val="12"/>
        <rFont val="Calibri"/>
        <family val="2"/>
      </rPr>
      <t>(p)</t>
    </r>
  </si>
  <si>
    <r>
      <t>2009</t>
    </r>
    <r>
      <rPr>
        <b/>
        <vertAlign val="superscript"/>
        <sz val="14"/>
        <rFont val="Calibri"/>
        <family val="2"/>
      </rPr>
      <t>(9)</t>
    </r>
    <r>
      <rPr>
        <b/>
        <sz val="12"/>
        <rFont val="Calibri"/>
        <family val="2"/>
      </rPr>
      <t>(p)</t>
    </r>
  </si>
  <si>
    <r>
      <t>2010</t>
    </r>
    <r>
      <rPr>
        <b/>
        <vertAlign val="superscript"/>
        <sz val="14"/>
        <rFont val="Calibri"/>
        <family val="2"/>
      </rPr>
      <t>(9)</t>
    </r>
    <r>
      <rPr>
        <b/>
        <sz val="12"/>
        <rFont val="Calibri"/>
        <family val="2"/>
      </rPr>
      <t>(p)</t>
    </r>
  </si>
  <si>
    <r>
      <t>2011</t>
    </r>
    <r>
      <rPr>
        <b/>
        <vertAlign val="superscript"/>
        <sz val="14"/>
        <rFont val="Calibri"/>
        <family val="2"/>
      </rPr>
      <t>(9)(10)</t>
    </r>
    <r>
      <rPr>
        <b/>
        <sz val="12"/>
        <rFont val="Calibri"/>
        <family val="2"/>
      </rPr>
      <t>(p)</t>
    </r>
  </si>
  <si>
    <r>
      <t>2012</t>
    </r>
    <r>
      <rPr>
        <b/>
        <vertAlign val="superscript"/>
        <sz val="14"/>
        <rFont val="Calibri"/>
        <family val="2"/>
      </rPr>
      <t>(9)</t>
    </r>
    <r>
      <rPr>
        <b/>
        <sz val="12"/>
        <rFont val="Calibri"/>
        <family val="2"/>
      </rPr>
      <t>(p)</t>
    </r>
  </si>
  <si>
    <r>
      <t>2013</t>
    </r>
    <r>
      <rPr>
        <b/>
        <vertAlign val="superscript"/>
        <sz val="14"/>
        <rFont val="Calibri"/>
        <family val="2"/>
      </rPr>
      <t>(9)</t>
    </r>
    <r>
      <rPr>
        <b/>
        <sz val="12"/>
        <rFont val="Calibri"/>
        <family val="2"/>
      </rPr>
      <t>(p)</t>
    </r>
  </si>
  <si>
    <r>
      <t xml:space="preserve">2014 </t>
    </r>
    <r>
      <rPr>
        <b/>
        <vertAlign val="superscript"/>
        <sz val="14"/>
        <rFont val="Calibri"/>
        <family val="2"/>
      </rPr>
      <t>(9)</t>
    </r>
    <r>
      <rPr>
        <b/>
        <sz val="12"/>
        <rFont val="Calibri"/>
        <family val="2"/>
      </rPr>
      <t>(p)</t>
    </r>
  </si>
  <si>
    <r>
      <t>2015</t>
    </r>
    <r>
      <rPr>
        <b/>
        <vertAlign val="superscript"/>
        <sz val="14"/>
        <rFont val="Calibri"/>
        <family val="2"/>
      </rPr>
      <t>(9)</t>
    </r>
    <r>
      <rPr>
        <b/>
        <sz val="12"/>
        <rFont val="Calibri"/>
        <family val="2"/>
      </rPr>
      <t>(p)</t>
    </r>
  </si>
  <si>
    <r>
      <t>2016</t>
    </r>
    <r>
      <rPr>
        <b/>
        <vertAlign val="superscript"/>
        <sz val="14"/>
        <rFont val="Calibri"/>
        <family val="2"/>
      </rPr>
      <t>(9)</t>
    </r>
    <r>
      <rPr>
        <b/>
        <sz val="12"/>
        <rFont val="Calibri"/>
        <family val="2"/>
      </rPr>
      <t>(p)</t>
    </r>
  </si>
  <si>
    <r>
      <t>2017</t>
    </r>
    <r>
      <rPr>
        <b/>
        <vertAlign val="superscript"/>
        <sz val="14"/>
        <rFont val="Calibri"/>
        <family val="2"/>
      </rPr>
      <t>(9)</t>
    </r>
    <r>
      <rPr>
        <b/>
        <sz val="12"/>
        <rFont val="Calibri"/>
        <family val="2"/>
      </rPr>
      <t>(p)</t>
    </r>
  </si>
  <si>
    <r>
      <t>2018</t>
    </r>
    <r>
      <rPr>
        <b/>
        <vertAlign val="superscript"/>
        <sz val="14"/>
        <rFont val="Calibri"/>
        <family val="2"/>
      </rPr>
      <t>(9)</t>
    </r>
    <r>
      <rPr>
        <b/>
        <sz val="12"/>
        <rFont val="Calibri"/>
        <family val="2"/>
      </rPr>
      <t>(p)</t>
    </r>
  </si>
  <si>
    <r>
      <t>2019</t>
    </r>
    <r>
      <rPr>
        <b/>
        <vertAlign val="superscript"/>
        <sz val="14"/>
        <rFont val="Calibri"/>
        <family val="2"/>
      </rPr>
      <t>(9)</t>
    </r>
    <r>
      <rPr>
        <b/>
        <sz val="12"/>
        <rFont val="Calibri"/>
        <family val="2"/>
      </rPr>
      <t>(p)</t>
    </r>
  </si>
  <si>
    <r>
      <t>2020</t>
    </r>
    <r>
      <rPr>
        <b/>
        <vertAlign val="superscript"/>
        <sz val="14"/>
        <rFont val="Calibri"/>
        <family val="2"/>
      </rPr>
      <t>(9)</t>
    </r>
    <r>
      <rPr>
        <b/>
        <sz val="12"/>
        <rFont val="Calibri"/>
        <family val="2"/>
      </rPr>
      <t>(p)</t>
    </r>
  </si>
  <si>
    <r>
      <t>2021</t>
    </r>
    <r>
      <rPr>
        <b/>
        <vertAlign val="superscript"/>
        <sz val="14"/>
        <rFont val="Calibri"/>
        <family val="2"/>
      </rPr>
      <t>(9)</t>
    </r>
    <r>
      <rPr>
        <b/>
        <sz val="12"/>
        <rFont val="Calibri"/>
        <family val="2"/>
      </rPr>
      <t>(p)</t>
    </r>
  </si>
  <si>
    <r>
      <t>2022</t>
    </r>
    <r>
      <rPr>
        <b/>
        <vertAlign val="superscript"/>
        <sz val="14"/>
        <rFont val="Calibri"/>
        <family val="2"/>
      </rPr>
      <t>(9)</t>
    </r>
    <r>
      <rPr>
        <b/>
        <sz val="12"/>
        <rFont val="Calibri"/>
        <family val="2"/>
      </rPr>
      <t>(p)</t>
    </r>
  </si>
  <si>
    <r>
      <t>2023</t>
    </r>
    <r>
      <rPr>
        <b/>
        <vertAlign val="superscript"/>
        <sz val="14"/>
        <rFont val="Calibri"/>
        <family val="2"/>
      </rPr>
      <t>(9)</t>
    </r>
    <r>
      <rPr>
        <b/>
        <sz val="12"/>
        <rFont val="Calibri"/>
        <family val="2"/>
      </rPr>
      <t>(p)</t>
    </r>
  </si>
  <si>
    <r>
      <t xml:space="preserve">     I.   EGRESOS</t>
    </r>
    <r>
      <rPr>
        <b/>
        <vertAlign val="superscript"/>
        <sz val="14"/>
        <rFont val="Calibri"/>
        <family val="2"/>
        <scheme val="minor"/>
      </rPr>
      <t>(1)</t>
    </r>
  </si>
  <si>
    <r>
      <t>2024</t>
    </r>
    <r>
      <rPr>
        <b/>
        <vertAlign val="superscript"/>
        <sz val="14"/>
        <rFont val="Calibri"/>
        <family val="2"/>
      </rPr>
      <t>(9)</t>
    </r>
    <r>
      <rPr>
        <b/>
        <sz val="12"/>
        <rFont val="Calibri"/>
        <family val="2"/>
      </rPr>
      <t>(p)</t>
    </r>
  </si>
  <si>
    <t>BOLETÍN ANUARIO No. 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</si>
</sst>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_);\(0\)"/>
    <numFmt numFmtId="165" formatCode="#,##0.0_);\(#,##0.0\)"/>
    <numFmt numFmtId="166" formatCode="#,##0.0\ _$;\-#,##0.0\ _$"/>
    <numFmt numFmtId="167" formatCode="#,##0.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6"/>
      <color theme="0"/>
      <name val="Arial"/>
      <family val="2"/>
    </font>
    <font>
      <b/>
      <sz val="14"/>
      <color theme="0"/>
      <name val="Arial"/>
      <family val="2"/>
    </font>
    <font>
      <sz val="14"/>
      <color rgb="FFFFC000"/>
      <name val="Arial"/>
      <family val="2"/>
    </font>
    <font>
      <sz val="10"/>
      <name val="Courier"/>
      <family val="3"/>
    </font>
    <font>
      <b/>
      <sz val="12"/>
      <name val="Calibri"/>
      <family val="2"/>
    </font>
    <font>
      <sz val="12"/>
      <name val="Calibri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vertAlign val="superscript"/>
      <sz val="14"/>
      <name val="Calibri"/>
      <family val="2"/>
    </font>
    <font>
      <b/>
      <vertAlign val="superscript"/>
      <sz val="14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52B6D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37" fontId="5" fillId="0" borderId="0"/>
  </cellStyleXfs>
  <cellXfs count="47">
    <xf numFmtId="0" fontId="0" fillId="0" borderId="0" xfId="0"/>
    <xf numFmtId="0" fontId="1" fillId="2" borderId="0" xfId="0" applyFont="1" applyFill="1" applyAlignment="1">
      <alignment horizontal="left" indent="5"/>
    </xf>
    <xf numFmtId="0" fontId="1" fillId="2" borderId="0" xfId="0" applyFont="1" applyFill="1"/>
    <xf numFmtId="0" fontId="1" fillId="0" borderId="0" xfId="0" applyFont="1"/>
    <xf numFmtId="0" fontId="2" fillId="2" borderId="0" xfId="0" applyFont="1" applyFill="1" applyAlignment="1">
      <alignment horizontal="left" indent="5"/>
    </xf>
    <xf numFmtId="0" fontId="2" fillId="0" borderId="0" xfId="0" applyFont="1"/>
    <xf numFmtId="0" fontId="3" fillId="2" borderId="0" xfId="0" applyFont="1" applyFill="1" applyAlignment="1">
      <alignment horizontal="left" indent="5"/>
    </xf>
    <xf numFmtId="0" fontId="3" fillId="0" borderId="0" xfId="0" applyFont="1"/>
    <xf numFmtId="0" fontId="4" fillId="2" borderId="0" xfId="0" applyFont="1" applyFill="1" applyAlignment="1">
      <alignment horizontal="left" indent="5"/>
    </xf>
    <xf numFmtId="0" fontId="4" fillId="0" borderId="0" xfId="0" applyFont="1"/>
    <xf numFmtId="37" fontId="6" fillId="0" borderId="1" xfId="1" applyNumberFormat="1" applyFont="1" applyFill="1" applyBorder="1"/>
    <xf numFmtId="164" fontId="6" fillId="0" borderId="1" xfId="1" applyNumberFormat="1" applyFont="1" applyFill="1" applyBorder="1" applyAlignment="1">
      <alignment horizontal="center"/>
    </xf>
    <xf numFmtId="164" fontId="6" fillId="3" borderId="1" xfId="1" applyNumberFormat="1" applyFont="1" applyFill="1" applyBorder="1" applyAlignment="1">
      <alignment horizontal="center"/>
    </xf>
    <xf numFmtId="37" fontId="7" fillId="0" borderId="0" xfId="1" applyNumberFormat="1" applyFont="1"/>
    <xf numFmtId="165" fontId="8" fillId="0" borderId="0" xfId="1" applyNumberFormat="1" applyFont="1" applyFill="1" applyAlignment="1" applyProtection="1">
      <alignment horizontal="left"/>
    </xf>
    <xf numFmtId="165" fontId="8" fillId="0" borderId="0" xfId="2" applyNumberFormat="1" applyFont="1"/>
    <xf numFmtId="165" fontId="8" fillId="3" borderId="0" xfId="2" applyNumberFormat="1" applyFont="1" applyFill="1"/>
    <xf numFmtId="165" fontId="9" fillId="0" borderId="0" xfId="1" applyNumberFormat="1" applyFont="1" applyFill="1"/>
    <xf numFmtId="37" fontId="9" fillId="0" borderId="0" xfId="1" applyNumberFormat="1" applyFont="1" applyFill="1"/>
    <xf numFmtId="37" fontId="9" fillId="0" borderId="0" xfId="2" applyFont="1"/>
    <xf numFmtId="37" fontId="9" fillId="3" borderId="0" xfId="2" applyFont="1" applyFill="1"/>
    <xf numFmtId="37" fontId="9" fillId="0" borderId="0" xfId="1" applyNumberFormat="1" applyFont="1" applyFill="1" applyAlignment="1" applyProtection="1">
      <alignment horizontal="left"/>
    </xf>
    <xf numFmtId="165" fontId="9" fillId="0" borderId="0" xfId="2" applyNumberFormat="1" applyFont="1"/>
    <xf numFmtId="165" fontId="9" fillId="3" borderId="0" xfId="2" applyNumberFormat="1" applyFont="1" applyFill="1"/>
    <xf numFmtId="166" fontId="9" fillId="0" borderId="0" xfId="1" applyNumberFormat="1" applyFont="1" applyFill="1"/>
    <xf numFmtId="166" fontId="9" fillId="3" borderId="0" xfId="1" applyNumberFormat="1" applyFont="1" applyFill="1"/>
    <xf numFmtId="37" fontId="8" fillId="0" borderId="0" xfId="1" applyNumberFormat="1" applyFont="1" applyFill="1" applyAlignment="1" applyProtection="1">
      <alignment horizontal="left"/>
    </xf>
    <xf numFmtId="37" fontId="9" fillId="3" borderId="0" xfId="1" applyNumberFormat="1" applyFont="1" applyFill="1"/>
    <xf numFmtId="167" fontId="8" fillId="0" borderId="0" xfId="2" applyNumberFormat="1" applyFont="1"/>
    <xf numFmtId="167" fontId="8" fillId="3" borderId="0" xfId="2" applyNumberFormat="1" applyFont="1" applyFill="1"/>
    <xf numFmtId="0" fontId="9" fillId="0" borderId="2" xfId="0" applyFont="1" applyBorder="1" applyAlignment="1">
      <alignment horizontal="center"/>
    </xf>
    <xf numFmtId="0" fontId="9" fillId="0" borderId="2" xfId="0" applyFont="1" applyBorder="1" applyAlignment="1">
      <alignment horizontal="right"/>
    </xf>
    <xf numFmtId="0" fontId="9" fillId="3" borderId="2" xfId="0" applyFont="1" applyFill="1" applyBorder="1" applyAlignment="1">
      <alignment horizontal="right"/>
    </xf>
    <xf numFmtId="0" fontId="9" fillId="0" borderId="0" xfId="0" applyFont="1"/>
    <xf numFmtId="0" fontId="10" fillId="0" borderId="0" xfId="0" applyFont="1" applyAlignment="1">
      <alignment horizontal="justify" vertical="top" wrapText="1"/>
    </xf>
    <xf numFmtId="0" fontId="6" fillId="0" borderId="1" xfId="1" applyNumberFormat="1" applyFont="1" applyFill="1" applyBorder="1" applyAlignment="1">
      <alignment horizontal="center" vertical="center"/>
    </xf>
    <xf numFmtId="167" fontId="8" fillId="0" borderId="0" xfId="1" applyNumberFormat="1" applyFont="1" applyFill="1" applyAlignment="1" applyProtection="1">
      <alignment horizontal="right"/>
    </xf>
    <xf numFmtId="167" fontId="9" fillId="0" borderId="0" xfId="1" applyNumberFormat="1" applyFont="1" applyFill="1" applyAlignment="1">
      <alignment horizontal="right"/>
    </xf>
    <xf numFmtId="167" fontId="9" fillId="0" borderId="0" xfId="1" applyNumberFormat="1" applyFont="1" applyFill="1" applyAlignment="1" applyProtection="1">
      <alignment horizontal="right"/>
    </xf>
    <xf numFmtId="167" fontId="0" fillId="0" borderId="0" xfId="0" applyNumberFormat="1"/>
    <xf numFmtId="165" fontId="8" fillId="4" borderId="0" xfId="2" applyNumberFormat="1" applyFont="1" applyFill="1"/>
    <xf numFmtId="37" fontId="9" fillId="4" borderId="0" xfId="2" applyFont="1" applyFill="1"/>
    <xf numFmtId="165" fontId="9" fillId="4" borderId="0" xfId="2" applyNumberFormat="1" applyFont="1" applyFill="1"/>
    <xf numFmtId="166" fontId="9" fillId="4" borderId="0" xfId="1" applyNumberFormat="1" applyFont="1" applyFill="1"/>
    <xf numFmtId="37" fontId="9" fillId="4" borderId="0" xfId="1" applyNumberFormat="1" applyFont="1" applyFill="1"/>
    <xf numFmtId="167" fontId="8" fillId="4" borderId="0" xfId="2" applyNumberFormat="1" applyFont="1" applyFill="1"/>
    <xf numFmtId="0" fontId="10" fillId="0" borderId="0" xfId="0" applyFont="1" applyAlignment="1">
      <alignment horizontal="justify" vertical="top" wrapText="1"/>
    </xf>
  </cellXfs>
  <cellStyles count="3">
    <cellStyle name="ANCLAS,REZONES Y SUS PARTES,DE FUNDICION,DE HIERRO O DE ACERO" xfId="1" xr:uid="{00000000-0005-0000-0000-000000000000}"/>
    <cellStyle name="Normal" xfId="0" builtinId="0"/>
    <cellStyle name="Normal_Cuadro 3.5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s://contenido.bce.fin.ec/documentos/PublicacionesNotas/Catalogo/Anuario/Anuario47/IndiceAnuario47.htm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232675</xdr:colOff>
      <xdr:row>5</xdr:row>
      <xdr:rowOff>176812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32675" cy="13007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22</xdr:col>
      <xdr:colOff>619125</xdr:colOff>
      <xdr:row>0</xdr:row>
      <xdr:rowOff>166688</xdr:rowOff>
    </xdr:from>
    <xdr:ext cx="3969519" cy="1228725"/>
    <xdr:pic>
      <xdr:nvPicPr>
        <xdr:cNvPr id="5" name="Logo">
          <a:extLst>
            <a:ext uri="{FF2B5EF4-FFF2-40B4-BE49-F238E27FC236}">
              <a16:creationId xmlns:a16="http://schemas.microsoft.com/office/drawing/2014/main" id="{A443D56A-70A2-4110-A30F-2496E8AB30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9610844" y="166688"/>
          <a:ext cx="3969519" cy="1228725"/>
        </a:xfrm>
        <a:prstGeom prst="rect">
          <a:avLst/>
        </a:prstGeom>
      </xdr:spPr>
    </xdr:pic>
    <xdr:clientData/>
  </xdr:oneCellAnchor>
  <xdr:twoCellAnchor editAs="oneCell">
    <xdr:from>
      <xdr:col>0</xdr:col>
      <xdr:colOff>416718</xdr:colOff>
      <xdr:row>4</xdr:row>
      <xdr:rowOff>107157</xdr:rowOff>
    </xdr:from>
    <xdr:to>
      <xdr:col>0</xdr:col>
      <xdr:colOff>767948</xdr:colOff>
      <xdr:row>5</xdr:row>
      <xdr:rowOff>138841</xdr:rowOff>
    </xdr:to>
    <xdr:pic>
      <xdr:nvPicPr>
        <xdr:cNvPr id="6" name="Imagen 5">
          <a:hlinkClick xmlns:r="http://schemas.openxmlformats.org/officeDocument/2006/relationships" r:id="rId3" tooltip="Índice"/>
          <a:extLst>
            <a:ext uri="{FF2B5EF4-FFF2-40B4-BE49-F238E27FC236}">
              <a16:creationId xmlns:a16="http://schemas.microsoft.com/office/drawing/2014/main" id="{17C51024-DADF-4B37-8EDE-E2BDEF544FD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754" b="11919"/>
        <a:stretch/>
      </xdr:blipFill>
      <xdr:spPr>
        <a:xfrm>
          <a:off x="416718" y="1000126"/>
          <a:ext cx="351230" cy="25790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38"/>
  <sheetViews>
    <sheetView showGridLines="0" tabSelected="1" zoomScale="80" zoomScaleNormal="80" workbookViewId="0">
      <pane xSplit="1" ySplit="7" topLeftCell="B8" activePane="bottomRight" state="frozen"/>
      <selection activeCell="B8" sqref="B8"/>
      <selection pane="topRight" activeCell="B8" sqref="B8"/>
      <selection pane="bottomLeft" activeCell="B8" sqref="B8"/>
      <selection pane="bottomRight" activeCell="A7" sqref="A7"/>
    </sheetView>
  </sheetViews>
  <sheetFormatPr baseColWidth="10" defaultRowHeight="15" x14ac:dyDescent="0.25"/>
  <cols>
    <col min="1" max="1" width="60.7109375" customWidth="1"/>
    <col min="2" max="12" width="19" customWidth="1"/>
    <col min="13" max="13" width="14.85546875" bestFit="1" customWidth="1"/>
    <col min="14" max="26" width="16.7109375" customWidth="1"/>
  </cols>
  <sheetData>
    <row r="1" spans="1:26" s="3" customFormat="1" ht="14.25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s="5" customFormat="1" ht="20.25" x14ac:dyDescent="0.3">
      <c r="A2" s="4" t="s">
        <v>48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s="7" customFormat="1" ht="18" x14ac:dyDescent="0.25">
      <c r="A3" s="6" t="s">
        <v>0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s="9" customFormat="1" ht="18" x14ac:dyDescent="0.25">
      <c r="A4" s="8" t="s">
        <v>1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s="9" customFormat="1" ht="18" x14ac:dyDescent="0.25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s="3" customFormat="1" ht="14.25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s="13" customFormat="1" ht="21" x14ac:dyDescent="0.3">
      <c r="A7" s="10" t="s">
        <v>2</v>
      </c>
      <c r="B7" s="12">
        <v>2000</v>
      </c>
      <c r="C7" s="35" t="s">
        <v>23</v>
      </c>
      <c r="D7" s="12" t="s">
        <v>24</v>
      </c>
      <c r="E7" s="35" t="s">
        <v>25</v>
      </c>
      <c r="F7" s="12" t="s">
        <v>26</v>
      </c>
      <c r="G7" s="35" t="s">
        <v>27</v>
      </c>
      <c r="H7" s="12" t="s">
        <v>28</v>
      </c>
      <c r="I7" s="35" t="s">
        <v>29</v>
      </c>
      <c r="J7" s="12" t="s">
        <v>30</v>
      </c>
      <c r="K7" s="11" t="s">
        <v>31</v>
      </c>
      <c r="L7" s="12" t="s">
        <v>32</v>
      </c>
      <c r="M7" s="11" t="s">
        <v>33</v>
      </c>
      <c r="N7" s="12" t="s">
        <v>34</v>
      </c>
      <c r="O7" s="11" t="s">
        <v>35</v>
      </c>
      <c r="P7" s="12" t="s">
        <v>36</v>
      </c>
      <c r="Q7" s="11" t="s">
        <v>37</v>
      </c>
      <c r="R7" s="12" t="s">
        <v>38</v>
      </c>
      <c r="S7" s="11" t="s">
        <v>39</v>
      </c>
      <c r="T7" s="12" t="s">
        <v>40</v>
      </c>
      <c r="U7" s="11" t="s">
        <v>41</v>
      </c>
      <c r="V7" s="12" t="s">
        <v>42</v>
      </c>
      <c r="W7" s="11" t="s">
        <v>43</v>
      </c>
      <c r="X7" s="12" t="s">
        <v>44</v>
      </c>
      <c r="Y7" s="11" t="s">
        <v>45</v>
      </c>
      <c r="Z7" s="12" t="s">
        <v>47</v>
      </c>
    </row>
    <row r="8" spans="1:26" s="17" customFormat="1" ht="21" x14ac:dyDescent="0.3">
      <c r="A8" s="14" t="s">
        <v>46</v>
      </c>
      <c r="B8" s="16">
        <v>4034.2</v>
      </c>
      <c r="C8" s="36">
        <v>5488.5746360798894</v>
      </c>
      <c r="D8" s="16">
        <v>5505.6419999999998</v>
      </c>
      <c r="E8" s="36">
        <v>6187.78</v>
      </c>
      <c r="F8" s="16">
        <v>7322.9229999999998</v>
      </c>
      <c r="G8" s="36">
        <v>7914.7059999999992</v>
      </c>
      <c r="H8" s="16">
        <v>9617.5969999999979</v>
      </c>
      <c r="I8" s="36">
        <v>10015.07256556</v>
      </c>
      <c r="J8" s="16">
        <v>13838.9</v>
      </c>
      <c r="K8" s="36">
        <v>14200.8</v>
      </c>
      <c r="L8" s="16">
        <v>16124.69329112</v>
      </c>
      <c r="M8" s="15">
        <v>19791.132866240005</v>
      </c>
      <c r="N8" s="16">
        <v>22253.151769109005</v>
      </c>
      <c r="O8" s="15">
        <v>26889.375564823997</v>
      </c>
      <c r="P8" s="16">
        <v>29813.556168390009</v>
      </c>
      <c r="Q8" s="15">
        <v>27373.249305490001</v>
      </c>
      <c r="R8" s="16">
        <v>29213.722921689998</v>
      </c>
      <c r="S8" s="15">
        <v>29891.21241457999</v>
      </c>
      <c r="T8" s="16">
        <v>27135.492086849998</v>
      </c>
      <c r="U8" s="15">
        <v>27440.648190989999</v>
      </c>
      <c r="V8" s="16">
        <v>24448.4055042</v>
      </c>
      <c r="W8" s="15">
        <v>23512.41008297</v>
      </c>
      <c r="X8" s="16">
        <f>SUM(X10:X21)</f>
        <v>25529.283408899992</v>
      </c>
      <c r="Y8" s="15">
        <f>SUM(Y10:Y21)</f>
        <v>24822.85901774</v>
      </c>
      <c r="Z8" s="40">
        <f>SUM(Z10:Z21)</f>
        <v>28054.944496930002</v>
      </c>
    </row>
    <row r="9" spans="1:26" s="18" customFormat="1" ht="15.75" x14ac:dyDescent="0.25">
      <c r="B9" s="20"/>
      <c r="C9" s="37"/>
      <c r="D9" s="20"/>
      <c r="E9" s="37"/>
      <c r="F9" s="20"/>
      <c r="G9" s="37"/>
      <c r="H9" s="20"/>
      <c r="I9" s="37"/>
      <c r="J9" s="20"/>
      <c r="K9" s="37"/>
      <c r="L9" s="20"/>
      <c r="M9" s="19"/>
      <c r="N9" s="20"/>
      <c r="O9" s="19"/>
      <c r="P9" s="20"/>
      <c r="Q9" s="19"/>
      <c r="R9" s="20"/>
      <c r="S9" s="19"/>
      <c r="T9" s="20"/>
      <c r="U9" s="19"/>
      <c r="V9" s="20"/>
      <c r="W9" s="19"/>
      <c r="X9" s="20"/>
      <c r="Y9" s="19"/>
      <c r="Z9" s="41"/>
    </row>
    <row r="10" spans="1:26" s="18" customFormat="1" ht="15.75" x14ac:dyDescent="0.25">
      <c r="A10" s="21" t="s">
        <v>3</v>
      </c>
      <c r="B10" s="23">
        <v>711</v>
      </c>
      <c r="C10" s="38">
        <v>1712.5167608128595</v>
      </c>
      <c r="D10" s="23">
        <v>1443.944</v>
      </c>
      <c r="E10" s="38">
        <v>1871.85</v>
      </c>
      <c r="F10" s="23">
        <v>2046.499</v>
      </c>
      <c r="G10" s="38">
        <v>2130.39</v>
      </c>
      <c r="H10" s="23">
        <v>2447.0659999999998</v>
      </c>
      <c r="I10" s="38">
        <v>3943.8909867399998</v>
      </c>
      <c r="J10" s="23">
        <v>5802.0078387100002</v>
      </c>
      <c r="K10" s="38">
        <v>6670.7085445900002</v>
      </c>
      <c r="L10" s="23">
        <v>7010.5705903600001</v>
      </c>
      <c r="M10" s="22">
        <v>9136.0002710300014</v>
      </c>
      <c r="N10" s="23">
        <v>10161.082038398999</v>
      </c>
      <c r="O10" s="22">
        <v>11517.188022184002</v>
      </c>
      <c r="P10" s="23">
        <v>13169.069621120003</v>
      </c>
      <c r="Q10" s="22">
        <v>10579.915950209997</v>
      </c>
      <c r="R10" s="23">
        <v>11032.760564169994</v>
      </c>
      <c r="S10" s="22">
        <v>10773.721197299998</v>
      </c>
      <c r="T10" s="23">
        <v>10178.873989879998</v>
      </c>
      <c r="U10" s="22">
        <v>9628.2967640099996</v>
      </c>
      <c r="V10" s="23">
        <v>9294.3661938500009</v>
      </c>
      <c r="W10" s="22">
        <v>9540.39682111</v>
      </c>
      <c r="X10" s="23">
        <v>10015.012225029997</v>
      </c>
      <c r="Y10" s="22">
        <v>8617.9287696899992</v>
      </c>
      <c r="Z10" s="23">
        <v>11647.882459020002</v>
      </c>
    </row>
    <row r="11" spans="1:26" s="18" customFormat="1" ht="15.75" x14ac:dyDescent="0.25">
      <c r="A11" s="21" t="s">
        <v>4</v>
      </c>
      <c r="B11" s="23">
        <v>408.1</v>
      </c>
      <c r="C11" s="38">
        <v>492.91233366129916</v>
      </c>
      <c r="D11" s="23">
        <v>694.28599999999994</v>
      </c>
      <c r="E11" s="38">
        <v>675.74</v>
      </c>
      <c r="F11" s="23">
        <v>858.30100000000004</v>
      </c>
      <c r="G11" s="38">
        <v>946.08</v>
      </c>
      <c r="H11" s="23">
        <v>1088.4739999999999</v>
      </c>
      <c r="I11" s="38">
        <v>1383.63512588</v>
      </c>
      <c r="J11" s="23">
        <v>1836.5367266799999</v>
      </c>
      <c r="K11" s="38">
        <v>2038.1233014699999</v>
      </c>
      <c r="L11" s="23">
        <v>2162.8161143000002</v>
      </c>
      <c r="M11" s="22">
        <v>2696.5604620599997</v>
      </c>
      <c r="N11" s="23">
        <v>2986.3197953600002</v>
      </c>
      <c r="O11" s="22">
        <v>3688.8177374900001</v>
      </c>
      <c r="P11" s="23">
        <v>3638.99136051</v>
      </c>
      <c r="Q11" s="22">
        <v>3078.7410761199999</v>
      </c>
      <c r="R11" s="23">
        <v>3185.6859908599999</v>
      </c>
      <c r="S11" s="22">
        <v>3539.36638017</v>
      </c>
      <c r="T11" s="23">
        <v>3598.4611946199998</v>
      </c>
      <c r="U11" s="22">
        <v>3580.2848864300004</v>
      </c>
      <c r="V11" s="23">
        <v>3184.6225495599997</v>
      </c>
      <c r="W11" s="22">
        <v>3074.6543626299999</v>
      </c>
      <c r="X11" s="23">
        <v>3256.2946883799996</v>
      </c>
      <c r="Y11" s="22">
        <v>3443.16043253</v>
      </c>
      <c r="Z11" s="23">
        <v>3448.2787373299998</v>
      </c>
    </row>
    <row r="12" spans="1:26" s="18" customFormat="1" ht="15.75" x14ac:dyDescent="0.25">
      <c r="A12" s="21" t="s">
        <v>5</v>
      </c>
      <c r="B12" s="23">
        <v>292.43613047789501</v>
      </c>
      <c r="C12" s="38">
        <v>132.453</v>
      </c>
      <c r="D12" s="23">
        <v>83.831000000000003</v>
      </c>
      <c r="E12" s="38">
        <v>108.67699999999999</v>
      </c>
      <c r="F12" s="23">
        <v>95.707999999999998</v>
      </c>
      <c r="G12" s="38">
        <v>273.834</v>
      </c>
      <c r="H12" s="23">
        <v>299.90700000000004</v>
      </c>
      <c r="I12" s="38">
        <v>434.86549652999918</v>
      </c>
      <c r="J12" s="23">
        <v>695.72207179999998</v>
      </c>
      <c r="K12" s="38">
        <v>840.84579220000001</v>
      </c>
      <c r="L12" s="23">
        <v>1087.55849373</v>
      </c>
      <c r="M12" s="22">
        <v>1243.7294160500001</v>
      </c>
      <c r="N12" s="23">
        <v>1266.2233470699998</v>
      </c>
      <c r="O12" s="22">
        <v>1494.5016425200001</v>
      </c>
      <c r="P12" s="23">
        <v>1358.4444951100002</v>
      </c>
      <c r="Q12" s="22">
        <v>1122.79146158</v>
      </c>
      <c r="R12" s="23">
        <v>1078.0658054300002</v>
      </c>
      <c r="S12" s="22">
        <v>1005.4285069800001</v>
      </c>
      <c r="T12" s="23">
        <v>1016.08241708</v>
      </c>
      <c r="U12" s="22">
        <v>1191.44202984</v>
      </c>
      <c r="V12" s="23">
        <v>1410.8475312500002</v>
      </c>
      <c r="W12" s="22">
        <v>1702.35416022</v>
      </c>
      <c r="X12" s="23">
        <v>1641.5895360199997</v>
      </c>
      <c r="Y12" s="22">
        <v>1644.2917051299999</v>
      </c>
      <c r="Z12" s="23">
        <v>1658.5775129799999</v>
      </c>
    </row>
    <row r="13" spans="1:26" s="18" customFormat="1" ht="15.75" x14ac:dyDescent="0.25">
      <c r="A13" s="21" t="s">
        <v>6</v>
      </c>
      <c r="B13" s="23">
        <v>143.95244694564497</v>
      </c>
      <c r="C13" s="38">
        <v>188.637</v>
      </c>
      <c r="D13" s="23">
        <v>259.00200000000001</v>
      </c>
      <c r="E13" s="38">
        <v>309.90100000000001</v>
      </c>
      <c r="F13" s="23">
        <v>371.339</v>
      </c>
      <c r="G13" s="38">
        <v>422.99</v>
      </c>
      <c r="H13" s="23">
        <v>504.49599999999998</v>
      </c>
      <c r="I13" s="38">
        <v>606.43837282000004</v>
      </c>
      <c r="J13" s="23">
        <v>873.23141585999997</v>
      </c>
      <c r="K13" s="38">
        <v>879.52825759999996</v>
      </c>
      <c r="L13" s="23">
        <v>1130.5861784599999</v>
      </c>
      <c r="M13" s="22">
        <v>1288.71504598</v>
      </c>
      <c r="N13" s="23">
        <v>1658.5238688900001</v>
      </c>
      <c r="O13" s="22">
        <v>1951.17894067</v>
      </c>
      <c r="P13" s="23">
        <v>2155.6489877200002</v>
      </c>
      <c r="Q13" s="22">
        <v>2119.30183296</v>
      </c>
      <c r="R13" s="23">
        <v>2363.5497418</v>
      </c>
      <c r="S13" s="22">
        <v>2550.0647819599999</v>
      </c>
      <c r="T13" s="23">
        <v>2676.7754894900004</v>
      </c>
      <c r="U13" s="22">
        <v>2657.6339519400003</v>
      </c>
      <c r="V13" s="23">
        <v>2546.1671031000001</v>
      </c>
      <c r="W13" s="22">
        <v>2991.3898229299998</v>
      </c>
      <c r="X13" s="23">
        <v>2868.0871911699996</v>
      </c>
      <c r="Y13" s="22">
        <v>2737.4264831100004</v>
      </c>
      <c r="Z13" s="23">
        <v>2585.0691542799996</v>
      </c>
    </row>
    <row r="14" spans="1:26" s="18" customFormat="1" ht="15.75" x14ac:dyDescent="0.25">
      <c r="A14" s="21" t="s">
        <v>7</v>
      </c>
      <c r="B14" s="23">
        <v>150.36753516575749</v>
      </c>
      <c r="C14" s="38">
        <v>244.136</v>
      </c>
      <c r="D14" s="23">
        <v>137.149</v>
      </c>
      <c r="E14" s="38">
        <v>151.173</v>
      </c>
      <c r="F14" s="23">
        <v>112.309</v>
      </c>
      <c r="G14" s="38">
        <v>164.71</v>
      </c>
      <c r="H14" s="23">
        <v>119.477</v>
      </c>
      <c r="I14" s="38">
        <v>123.62328572</v>
      </c>
      <c r="J14" s="23">
        <v>245.49748915000001</v>
      </c>
      <c r="K14" s="38">
        <v>430.03380311000001</v>
      </c>
      <c r="L14" s="23">
        <v>256.23909098000001</v>
      </c>
      <c r="M14" s="22">
        <v>293.82065733000002</v>
      </c>
      <c r="N14" s="23">
        <v>403.43916627000004</v>
      </c>
      <c r="O14" s="22">
        <v>346.47960934999998</v>
      </c>
      <c r="P14" s="23">
        <v>429.98880630000008</v>
      </c>
      <c r="Q14" s="22">
        <v>452.07423840000001</v>
      </c>
      <c r="R14" s="23">
        <v>294.53735856999998</v>
      </c>
      <c r="S14" s="22">
        <v>269.46152019999994</v>
      </c>
      <c r="T14" s="23">
        <v>188.78481112</v>
      </c>
      <c r="U14" s="22">
        <v>140.53885868</v>
      </c>
      <c r="V14" s="23">
        <v>147.19112236999999</v>
      </c>
      <c r="W14" s="22">
        <v>128.55509874000001</v>
      </c>
      <c r="X14" s="23">
        <v>155.65804965999999</v>
      </c>
      <c r="Y14" s="22">
        <v>146.18975261</v>
      </c>
      <c r="Z14" s="23">
        <v>122.43905340000001</v>
      </c>
    </row>
    <row r="15" spans="1:26" s="18" customFormat="1" ht="15.75" x14ac:dyDescent="0.25">
      <c r="A15" s="21" t="s">
        <v>8</v>
      </c>
      <c r="B15" s="23">
        <v>7.1</v>
      </c>
      <c r="C15" s="38">
        <v>11.243</v>
      </c>
      <c r="D15" s="23">
        <v>18.016999999999999</v>
      </c>
      <c r="E15" s="38">
        <v>23.097000000000001</v>
      </c>
      <c r="F15" s="23">
        <v>16.417999999999999</v>
      </c>
      <c r="G15" s="38">
        <v>21.728999999999999</v>
      </c>
      <c r="H15" s="23">
        <v>21.193999999999999</v>
      </c>
      <c r="I15" s="38">
        <v>48.192999999999998</v>
      </c>
      <c r="J15" s="23">
        <v>50.206254690000002</v>
      </c>
      <c r="K15" s="38">
        <v>111.0169447</v>
      </c>
      <c r="L15" s="23">
        <v>937.75052538</v>
      </c>
      <c r="M15" s="22">
        <v>1321.4752348300001</v>
      </c>
      <c r="N15" s="23">
        <v>1214.85659949</v>
      </c>
      <c r="O15" s="22">
        <v>1687.65327817</v>
      </c>
      <c r="P15" s="23">
        <v>1669.3518828399999</v>
      </c>
      <c r="Q15" s="22">
        <v>1290.5503077899998</v>
      </c>
      <c r="R15" s="23">
        <v>1201.7313641400001</v>
      </c>
      <c r="S15" s="22">
        <v>570.52719954000008</v>
      </c>
      <c r="T15" s="23">
        <v>418.39159282999998</v>
      </c>
      <c r="U15" s="22">
        <v>140.40753932000004</v>
      </c>
      <c r="V15" s="23">
        <v>133.24915414999998</v>
      </c>
      <c r="W15" s="22">
        <v>65.35856462000001</v>
      </c>
      <c r="X15" s="23">
        <v>128.33192451000002</v>
      </c>
      <c r="Y15" s="22">
        <v>74.56742684000001</v>
      </c>
      <c r="Z15" s="23">
        <v>100.24595563</v>
      </c>
    </row>
    <row r="16" spans="1:26" s="18" customFormat="1" ht="15.75" x14ac:dyDescent="0.25">
      <c r="A16" s="21" t="s">
        <v>9</v>
      </c>
      <c r="B16" s="23">
        <v>7.8</v>
      </c>
      <c r="C16" s="38">
        <v>15.153</v>
      </c>
      <c r="D16" s="23">
        <v>16.126000000000001</v>
      </c>
      <c r="E16" s="38">
        <v>21.530999999999999</v>
      </c>
      <c r="F16" s="23">
        <v>13.346</v>
      </c>
      <c r="G16" s="38">
        <v>13.291</v>
      </c>
      <c r="H16" s="23">
        <v>13.315</v>
      </c>
      <c r="I16" s="38">
        <v>27.218</v>
      </c>
      <c r="J16" s="23">
        <v>51.784509069999999</v>
      </c>
      <c r="K16" s="38">
        <v>68.697982839999995</v>
      </c>
      <c r="L16" s="23">
        <v>81.605123719999995</v>
      </c>
      <c r="M16" s="22">
        <v>58.64993118000001</v>
      </c>
      <c r="N16" s="23">
        <v>48.307649429999998</v>
      </c>
      <c r="O16" s="22">
        <v>109.25435196999999</v>
      </c>
      <c r="P16" s="23">
        <v>87.231577760000008</v>
      </c>
      <c r="Q16" s="22">
        <v>99.121042830000007</v>
      </c>
      <c r="R16" s="23">
        <v>45.135454099999997</v>
      </c>
      <c r="S16" s="22">
        <v>37.959159430000007</v>
      </c>
      <c r="T16" s="23">
        <v>33.761016169999998</v>
      </c>
      <c r="U16" s="22">
        <v>52.115613570000001</v>
      </c>
      <c r="V16" s="23">
        <v>148.07757236999998</v>
      </c>
      <c r="W16" s="22">
        <v>46.134835620000004</v>
      </c>
      <c r="X16" s="23">
        <v>52.647788950000006</v>
      </c>
      <c r="Y16" s="22">
        <v>54.568923389999995</v>
      </c>
      <c r="Z16" s="23">
        <v>50.724018810000004</v>
      </c>
    </row>
    <row r="17" spans="1:26" s="18" customFormat="1" ht="15.75" x14ac:dyDescent="0.25">
      <c r="A17" s="21" t="s">
        <v>10</v>
      </c>
      <c r="B17" s="23">
        <v>2.2152828197826384</v>
      </c>
      <c r="C17" s="38">
        <v>4.6929999999999996</v>
      </c>
      <c r="D17" s="23">
        <v>5.1580000000000004</v>
      </c>
      <c r="E17" s="38">
        <v>4.2919999999999998</v>
      </c>
      <c r="F17" s="23">
        <v>4.8319999999999999</v>
      </c>
      <c r="G17" s="38">
        <v>4.2329999999999997</v>
      </c>
      <c r="H17" s="23">
        <v>6.681</v>
      </c>
      <c r="I17" s="38">
        <v>7.8650000000000002</v>
      </c>
      <c r="J17" s="23">
        <v>16.672925899999999</v>
      </c>
      <c r="K17" s="38">
        <v>15.65347094</v>
      </c>
      <c r="L17" s="23">
        <v>17.683888039999999</v>
      </c>
      <c r="M17" s="22">
        <v>37.31985804</v>
      </c>
      <c r="N17" s="23">
        <v>46.10920643</v>
      </c>
      <c r="O17" s="22">
        <v>36.257375740000001</v>
      </c>
      <c r="P17" s="23">
        <v>60.581429859999993</v>
      </c>
      <c r="Q17" s="22">
        <v>36.330728579999999</v>
      </c>
      <c r="R17" s="23">
        <v>25.012940090000001</v>
      </c>
      <c r="S17" s="22">
        <v>21.925058380000003</v>
      </c>
      <c r="T17" s="23">
        <v>15.508745640000001</v>
      </c>
      <c r="U17" s="22">
        <v>13.772703419999999</v>
      </c>
      <c r="V17" s="23">
        <v>12.718867420000002</v>
      </c>
      <c r="W17" s="22">
        <v>8.5065807700000029</v>
      </c>
      <c r="X17" s="23">
        <v>13.00210448</v>
      </c>
      <c r="Y17" s="22">
        <v>12.469305459999999</v>
      </c>
      <c r="Z17" s="23">
        <v>12.474754189999999</v>
      </c>
    </row>
    <row r="18" spans="1:26" s="18" customFormat="1" ht="15.75" x14ac:dyDescent="0.25">
      <c r="A18" s="21" t="s">
        <v>11</v>
      </c>
      <c r="B18" s="23">
        <v>217.9</v>
      </c>
      <c r="C18" s="38">
        <v>196.29900000000001</v>
      </c>
      <c r="D18" s="23">
        <v>217.69900000000001</v>
      </c>
      <c r="E18" s="38">
        <v>270.95800000000003</v>
      </c>
      <c r="F18" s="23">
        <v>342.63200000000001</v>
      </c>
      <c r="G18" s="38">
        <v>345.91300000000001</v>
      </c>
      <c r="H18" s="23">
        <v>360.48</v>
      </c>
      <c r="I18" s="38">
        <v>426.20829787000002</v>
      </c>
      <c r="J18" s="23">
        <v>568.78282463999994</v>
      </c>
      <c r="K18" s="38">
        <v>1119.9347022699999</v>
      </c>
      <c r="L18" s="23">
        <v>1103.7907750100001</v>
      </c>
      <c r="M18" s="22">
        <v>1110.3986903599998</v>
      </c>
      <c r="N18" s="23">
        <v>1362.52614247</v>
      </c>
      <c r="O18" s="22">
        <v>1809.8461010799999</v>
      </c>
      <c r="P18" s="23">
        <v>1491.9043422</v>
      </c>
      <c r="Q18" s="22">
        <v>796.15434562999997</v>
      </c>
      <c r="R18" s="23">
        <v>980.49258508999992</v>
      </c>
      <c r="S18" s="22">
        <v>900.25420593000013</v>
      </c>
      <c r="T18" s="23">
        <v>356.70969503999999</v>
      </c>
      <c r="U18" s="22">
        <v>289.58911746000001</v>
      </c>
      <c r="V18" s="23">
        <v>275.76146277999999</v>
      </c>
      <c r="W18" s="22">
        <v>380.34902092999999</v>
      </c>
      <c r="X18" s="23">
        <v>434.78492531000006</v>
      </c>
      <c r="Y18" s="22">
        <v>250.53321824</v>
      </c>
      <c r="Z18" s="23">
        <v>284.51602371000001</v>
      </c>
    </row>
    <row r="19" spans="1:26" s="18" customFormat="1" ht="15.75" x14ac:dyDescent="0.25">
      <c r="A19" s="21" t="s">
        <v>12</v>
      </c>
      <c r="B19" s="23">
        <v>27.468284292004945</v>
      </c>
      <c r="C19" s="38">
        <v>134.86600000000001</v>
      </c>
      <c r="D19" s="23">
        <v>54.351999999999997</v>
      </c>
      <c r="E19" s="38">
        <v>56.707000000000001</v>
      </c>
      <c r="F19" s="23">
        <v>74.283000000000001</v>
      </c>
      <c r="G19" s="38">
        <v>86.01</v>
      </c>
      <c r="H19" s="23">
        <v>83.168000000000006</v>
      </c>
      <c r="I19" s="38">
        <v>172.107</v>
      </c>
      <c r="J19" s="23">
        <v>457.63697086000002</v>
      </c>
      <c r="K19" s="38">
        <v>183.68692583999999</v>
      </c>
      <c r="L19" s="23">
        <v>213.69549771000001</v>
      </c>
      <c r="M19" s="22">
        <v>208.06468024999998</v>
      </c>
      <c r="N19" s="23">
        <v>448.62738134999995</v>
      </c>
      <c r="O19" s="22">
        <v>800.61752447999993</v>
      </c>
      <c r="P19" s="23">
        <v>676.74944830000004</v>
      </c>
      <c r="Q19" s="22">
        <v>396.71825012999994</v>
      </c>
      <c r="R19" s="23">
        <v>815.03176270999995</v>
      </c>
      <c r="S19" s="22">
        <v>627.20228417999999</v>
      </c>
      <c r="T19" s="23">
        <v>297.52131746999999</v>
      </c>
      <c r="U19" s="22">
        <v>265.47994053000002</v>
      </c>
      <c r="V19" s="23">
        <v>517.97272826999995</v>
      </c>
      <c r="W19" s="22">
        <v>55.910992379999996</v>
      </c>
      <c r="X19" s="23">
        <v>105.82355707999999</v>
      </c>
      <c r="Y19" s="22">
        <v>72.357265510000005</v>
      </c>
      <c r="Z19" s="23">
        <v>40.557141399999992</v>
      </c>
    </row>
    <row r="20" spans="1:26" s="18" customFormat="1" ht="15.75" x14ac:dyDescent="0.25">
      <c r="A20" s="21" t="s">
        <v>13</v>
      </c>
      <c r="B20" s="23">
        <v>8.9369679774708253</v>
      </c>
      <c r="C20" s="38">
        <v>9.2464891642593603</v>
      </c>
      <c r="D20" s="23">
        <v>39.619</v>
      </c>
      <c r="E20" s="38">
        <v>16.791</v>
      </c>
      <c r="F20" s="23">
        <v>47.767000000000003</v>
      </c>
      <c r="G20" s="38">
        <v>19.98</v>
      </c>
      <c r="H20" s="23">
        <v>54.631999999999998</v>
      </c>
      <c r="I20" s="38">
        <v>98.807000000000002</v>
      </c>
      <c r="J20" s="23">
        <v>79.173628929998813</v>
      </c>
      <c r="K20" s="38">
        <v>33.876022399999783</v>
      </c>
      <c r="L20" s="23">
        <v>92.970765519999986</v>
      </c>
      <c r="M20" s="22">
        <v>61.421989400000001</v>
      </c>
      <c r="N20" s="23">
        <v>187.0057234900014</v>
      </c>
      <c r="O20" s="22">
        <v>157.06475025</v>
      </c>
      <c r="P20" s="23">
        <v>139.54031287000001</v>
      </c>
      <c r="Q20" s="22">
        <v>50.81157717</v>
      </c>
      <c r="R20" s="23">
        <v>57.95996993</v>
      </c>
      <c r="S20" s="22">
        <v>132.02991799999998</v>
      </c>
      <c r="T20" s="23">
        <v>85.651017659999994</v>
      </c>
      <c r="U20" s="22">
        <v>85.424209310000009</v>
      </c>
      <c r="V20" s="23">
        <v>46.195032330000004</v>
      </c>
      <c r="W20" s="22">
        <v>112.40954849000001</v>
      </c>
      <c r="X20" s="23">
        <v>54.618688899999995</v>
      </c>
      <c r="Y20" s="22">
        <v>134.80222655</v>
      </c>
      <c r="Z20" s="42">
        <v>93.747401909999979</v>
      </c>
    </row>
    <row r="21" spans="1:26" s="18" customFormat="1" ht="15.75" x14ac:dyDescent="0.25">
      <c r="A21" s="21" t="s">
        <v>14</v>
      </c>
      <c r="B21" s="23">
        <v>1679.9825000000001</v>
      </c>
      <c r="C21" s="38">
        <v>1827.942</v>
      </c>
      <c r="D21" s="23">
        <v>2019.922</v>
      </c>
      <c r="E21" s="38">
        <v>1950.7739999999999</v>
      </c>
      <c r="F21" s="23">
        <v>2652.3879999999999</v>
      </c>
      <c r="G21" s="38">
        <v>2827.4719999999998</v>
      </c>
      <c r="H21" s="23">
        <v>3784.3329999999996</v>
      </c>
      <c r="I21" s="38">
        <v>2742.25</v>
      </c>
      <c r="J21" s="23">
        <v>3161.6473437099999</v>
      </c>
      <c r="K21" s="38">
        <v>1808.6942520399998</v>
      </c>
      <c r="L21" s="23">
        <v>2029.42624791</v>
      </c>
      <c r="M21" s="22">
        <v>2334.9766297300002</v>
      </c>
      <c r="N21" s="23">
        <v>2470.1308504600001</v>
      </c>
      <c r="O21" s="22">
        <v>3290.5162309200005</v>
      </c>
      <c r="P21" s="23">
        <v>4935.5562177800002</v>
      </c>
      <c r="Q21" s="22">
        <v>7350.738494090001</v>
      </c>
      <c r="R21" s="23">
        <v>8133.7593848000006</v>
      </c>
      <c r="S21" s="22">
        <v>9463.2722025099993</v>
      </c>
      <c r="T21" s="23">
        <v>8268.9707998499998</v>
      </c>
      <c r="U21" s="22">
        <v>9395.662576480001</v>
      </c>
      <c r="V21" s="23">
        <v>6731.2361867500003</v>
      </c>
      <c r="W21" s="22">
        <v>5406.3902745300002</v>
      </c>
      <c r="X21" s="23">
        <f>X23+X27</f>
        <v>6803.4327294099994</v>
      </c>
      <c r="Y21" s="22">
        <f>Y23+Y27</f>
        <v>7634.5635086799994</v>
      </c>
      <c r="Z21" s="42">
        <f>Z23+Z27</f>
        <v>8010.4322842700003</v>
      </c>
    </row>
    <row r="22" spans="1:26" s="18" customFormat="1" ht="15.75" x14ac:dyDescent="0.25">
      <c r="B22" s="25"/>
      <c r="C22" s="37"/>
      <c r="D22" s="25"/>
      <c r="E22" s="37"/>
      <c r="F22" s="25"/>
      <c r="G22" s="37"/>
      <c r="H22" s="25"/>
      <c r="I22" s="37"/>
      <c r="J22" s="25"/>
      <c r="K22" s="37"/>
      <c r="L22" s="25"/>
      <c r="M22" s="24"/>
      <c r="N22" s="25"/>
      <c r="O22" s="24"/>
      <c r="P22" s="25"/>
      <c r="Q22" s="24"/>
      <c r="R22" s="25"/>
      <c r="S22" s="24"/>
      <c r="T22" s="25"/>
      <c r="U22" s="24"/>
      <c r="V22" s="25"/>
      <c r="W22" s="24"/>
      <c r="X22" s="25"/>
      <c r="Y22" s="24"/>
      <c r="Z22" s="43"/>
    </row>
    <row r="23" spans="1:26" s="18" customFormat="1" ht="15.75" x14ac:dyDescent="0.25">
      <c r="A23" s="21" t="s">
        <v>15</v>
      </c>
      <c r="B23" s="23">
        <v>779.63900000000001</v>
      </c>
      <c r="C23" s="38">
        <v>838.87200000000007</v>
      </c>
      <c r="D23" s="23">
        <v>867.93700000000001</v>
      </c>
      <c r="E23" s="38">
        <v>845.82899999999995</v>
      </c>
      <c r="F23" s="23">
        <v>814.00800000000004</v>
      </c>
      <c r="G23" s="38">
        <v>855.00900000000001</v>
      </c>
      <c r="H23" s="23">
        <v>866.53699999999992</v>
      </c>
      <c r="I23" s="38">
        <v>888</v>
      </c>
      <c r="J23" s="23">
        <v>728.08433345999993</v>
      </c>
      <c r="K23" s="38">
        <v>530.15267581000001</v>
      </c>
      <c r="L23" s="23">
        <v>567.2410668</v>
      </c>
      <c r="M23" s="22">
        <v>663.66632219999997</v>
      </c>
      <c r="N23" s="23">
        <v>946.68990738000014</v>
      </c>
      <c r="O23" s="22">
        <v>1182.00365214</v>
      </c>
      <c r="P23" s="23">
        <v>1361.9664953800002</v>
      </c>
      <c r="Q23" s="22">
        <v>1761.78495109</v>
      </c>
      <c r="R23" s="23">
        <v>1930.5651217399998</v>
      </c>
      <c r="S23" s="22">
        <v>2514.9785696199997</v>
      </c>
      <c r="T23" s="23">
        <v>3026.5545711799996</v>
      </c>
      <c r="U23" s="22">
        <v>3340.22988007</v>
      </c>
      <c r="V23" s="23">
        <v>2083.6554276900001</v>
      </c>
      <c r="W23" s="22">
        <v>1885.9873466700001</v>
      </c>
      <c r="X23" s="23">
        <f>X24+X25</f>
        <v>2390.6702595699999</v>
      </c>
      <c r="Y23" s="22">
        <f>Y24+Y25</f>
        <v>3189.34496197</v>
      </c>
      <c r="Z23" s="42">
        <f>Z24+Z25</f>
        <v>3482.2536699099996</v>
      </c>
    </row>
    <row r="24" spans="1:26" s="18" customFormat="1" ht="15.75" x14ac:dyDescent="0.25">
      <c r="A24" s="21" t="s">
        <v>16</v>
      </c>
      <c r="B24" s="23">
        <v>191.86099999999999</v>
      </c>
      <c r="C24" s="38">
        <v>135.22299999999998</v>
      </c>
      <c r="D24" s="23">
        <v>294.04300000000001</v>
      </c>
      <c r="E24" s="38">
        <v>261.245</v>
      </c>
      <c r="F24" s="23">
        <v>233.19499999999999</v>
      </c>
      <c r="G24" s="38">
        <v>242.59</v>
      </c>
      <c r="H24" s="23">
        <v>234.958</v>
      </c>
      <c r="I24" s="38">
        <v>181.77</v>
      </c>
      <c r="J24" s="23">
        <v>167.32976359</v>
      </c>
      <c r="K24" s="38">
        <v>212.12042525999999</v>
      </c>
      <c r="L24" s="23">
        <v>242.47148095</v>
      </c>
      <c r="M24" s="22">
        <v>276.68990151999998</v>
      </c>
      <c r="N24" s="23">
        <v>457.30218743</v>
      </c>
      <c r="O24" s="22">
        <v>530.87566894000008</v>
      </c>
      <c r="P24" s="23">
        <v>659.92499762000011</v>
      </c>
      <c r="Q24" s="22">
        <v>1105.2066707700001</v>
      </c>
      <c r="R24" s="23">
        <v>1133.2832853499999</v>
      </c>
      <c r="S24" s="22">
        <v>1697.12972182</v>
      </c>
      <c r="T24" s="23">
        <v>2136.0061888199998</v>
      </c>
      <c r="U24" s="22">
        <v>2278.9501371300003</v>
      </c>
      <c r="V24" s="23">
        <v>1237.1021987700001</v>
      </c>
      <c r="W24" s="22">
        <v>1147.8862129899999</v>
      </c>
      <c r="X24" s="23">
        <v>1143.77576559</v>
      </c>
      <c r="Y24" s="22">
        <v>1192.9350905900001</v>
      </c>
      <c r="Z24" s="42">
        <v>1201.9607538</v>
      </c>
    </row>
    <row r="25" spans="1:26" s="18" customFormat="1" ht="15.75" x14ac:dyDescent="0.25">
      <c r="A25" s="21" t="s">
        <v>17</v>
      </c>
      <c r="B25" s="23">
        <v>587.77800000000002</v>
      </c>
      <c r="C25" s="38">
        <v>703.64900000000011</v>
      </c>
      <c r="D25" s="23">
        <v>573.89400000000001</v>
      </c>
      <c r="E25" s="38">
        <v>584.58399999999995</v>
      </c>
      <c r="F25" s="23">
        <v>580.81299999999999</v>
      </c>
      <c r="G25" s="38">
        <v>612.41899999999998</v>
      </c>
      <c r="H25" s="23">
        <v>631.57899999999995</v>
      </c>
      <c r="I25" s="38">
        <v>706.2</v>
      </c>
      <c r="J25" s="23">
        <v>560.75456986999995</v>
      </c>
      <c r="K25" s="38">
        <v>318.03225055000001</v>
      </c>
      <c r="L25" s="23">
        <v>324.76958585</v>
      </c>
      <c r="M25" s="22">
        <v>386.97642068000005</v>
      </c>
      <c r="N25" s="23">
        <v>489.38771994999996</v>
      </c>
      <c r="O25" s="22">
        <v>651.12798320000013</v>
      </c>
      <c r="P25" s="23">
        <v>702.04149776000008</v>
      </c>
      <c r="Q25" s="22">
        <v>656.57828031999998</v>
      </c>
      <c r="R25" s="23">
        <v>797.28183638999985</v>
      </c>
      <c r="S25" s="22">
        <v>817.84884779999993</v>
      </c>
      <c r="T25" s="23">
        <v>890.54838236000001</v>
      </c>
      <c r="U25" s="22">
        <v>1061.27974294</v>
      </c>
      <c r="V25" s="23">
        <v>846.55322891999992</v>
      </c>
      <c r="W25" s="22">
        <v>738.10113368000009</v>
      </c>
      <c r="X25" s="23">
        <v>1246.8944939800001</v>
      </c>
      <c r="Y25" s="22">
        <v>1996.4098713799999</v>
      </c>
      <c r="Z25" s="42">
        <v>2280.2929161099996</v>
      </c>
    </row>
    <row r="26" spans="1:26" s="18" customFormat="1" ht="15.75" x14ac:dyDescent="0.25">
      <c r="B26" s="25"/>
      <c r="C26" s="37"/>
      <c r="D26" s="25"/>
      <c r="E26" s="37"/>
      <c r="F26" s="25"/>
      <c r="G26" s="37"/>
      <c r="H26" s="25"/>
      <c r="I26" s="37"/>
      <c r="J26" s="25"/>
      <c r="K26" s="37"/>
      <c r="L26" s="25"/>
      <c r="M26" s="24"/>
      <c r="N26" s="25"/>
      <c r="O26" s="24"/>
      <c r="P26" s="25"/>
      <c r="Q26" s="24"/>
      <c r="R26" s="25"/>
      <c r="S26" s="24"/>
      <c r="T26" s="25"/>
      <c r="U26" s="24"/>
      <c r="V26" s="25"/>
      <c r="W26" s="24"/>
      <c r="X26" s="25"/>
      <c r="Y26" s="24"/>
      <c r="Z26" s="43"/>
    </row>
    <row r="27" spans="1:26" s="18" customFormat="1" ht="15.75" x14ac:dyDescent="0.25">
      <c r="A27" s="21" t="s">
        <v>18</v>
      </c>
      <c r="B27" s="23">
        <v>900.34349999999995</v>
      </c>
      <c r="C27" s="38">
        <v>989.07</v>
      </c>
      <c r="D27" s="23">
        <v>1151.9849999999999</v>
      </c>
      <c r="E27" s="38">
        <v>1104.9449999999999</v>
      </c>
      <c r="F27" s="23">
        <v>1838.38</v>
      </c>
      <c r="G27" s="38">
        <v>1972.4629999999997</v>
      </c>
      <c r="H27" s="23">
        <v>2917.7959999999998</v>
      </c>
      <c r="I27" s="38">
        <v>1854.3</v>
      </c>
      <c r="J27" s="23">
        <v>2433.5630102499999</v>
      </c>
      <c r="K27" s="38">
        <v>1278.5415762299999</v>
      </c>
      <c r="L27" s="23">
        <v>1462.18518111</v>
      </c>
      <c r="M27" s="22">
        <v>1671.31030753</v>
      </c>
      <c r="N27" s="23">
        <v>1523.4409430799999</v>
      </c>
      <c r="O27" s="22">
        <v>2108.5125787800002</v>
      </c>
      <c r="P27" s="23">
        <v>3573.5897224</v>
      </c>
      <c r="Q27" s="22">
        <v>5588.9535430000005</v>
      </c>
      <c r="R27" s="23">
        <v>6203.1942630600006</v>
      </c>
      <c r="S27" s="22">
        <v>6948.2936328899996</v>
      </c>
      <c r="T27" s="23">
        <v>5242.4162286700002</v>
      </c>
      <c r="U27" s="22">
        <v>6055.4326964100001</v>
      </c>
      <c r="V27" s="23">
        <v>4647.5807590599998</v>
      </c>
      <c r="W27" s="22">
        <v>3520.4029278599996</v>
      </c>
      <c r="X27" s="23">
        <f>X28+X29</f>
        <v>4412.7624698399995</v>
      </c>
      <c r="Y27" s="22">
        <f>Y28+Y29</f>
        <v>4445.2185467099998</v>
      </c>
      <c r="Z27" s="42">
        <f>Z28+Z29</f>
        <v>4528.1786143600002</v>
      </c>
    </row>
    <row r="28" spans="1:26" s="18" customFormat="1" ht="15.75" x14ac:dyDescent="0.25">
      <c r="A28" s="21" t="s">
        <v>16</v>
      </c>
      <c r="B28" s="23">
        <v>415.35700000000003</v>
      </c>
      <c r="C28" s="38">
        <v>426.875</v>
      </c>
      <c r="D28" s="23">
        <v>590.91999999999996</v>
      </c>
      <c r="E28" s="38">
        <v>558.99699999999996</v>
      </c>
      <c r="F28" s="23">
        <v>1079.1300000000001</v>
      </c>
      <c r="G28" s="38">
        <v>1089.1869999999999</v>
      </c>
      <c r="H28" s="23">
        <v>1369.3879999999999</v>
      </c>
      <c r="I28" s="38">
        <v>882.27</v>
      </c>
      <c r="J28" s="23">
        <v>1279.1269857</v>
      </c>
      <c r="K28" s="38">
        <v>172.57098251000002</v>
      </c>
      <c r="L28" s="23">
        <v>436.66818111000003</v>
      </c>
      <c r="M28" s="22">
        <v>712.42398904999993</v>
      </c>
      <c r="N28" s="23">
        <v>482.26952109000013</v>
      </c>
      <c r="O28" s="22">
        <v>1001.7037476600001</v>
      </c>
      <c r="P28" s="23">
        <v>1957.2329226699999</v>
      </c>
      <c r="Q28" s="22">
        <v>2045.9676171400001</v>
      </c>
      <c r="R28" s="23">
        <v>3168.1015047100004</v>
      </c>
      <c r="S28" s="22">
        <v>3220.5486707600003</v>
      </c>
      <c r="T28" s="23">
        <v>1772.0637954499998</v>
      </c>
      <c r="U28" s="22">
        <v>3113.8590108499998</v>
      </c>
      <c r="V28" s="23">
        <v>1918.3554396300001</v>
      </c>
      <c r="W28" s="22">
        <v>2309.3735907299997</v>
      </c>
      <c r="X28" s="23">
        <v>2301.5115455599998</v>
      </c>
      <c r="Y28" s="22">
        <v>2708.53881568</v>
      </c>
      <c r="Z28" s="42">
        <v>1707.0631719399998</v>
      </c>
    </row>
    <row r="29" spans="1:26" s="18" customFormat="1" ht="15.75" x14ac:dyDescent="0.25">
      <c r="A29" s="21" t="s">
        <v>17</v>
      </c>
      <c r="B29" s="23">
        <v>484.98649999999998</v>
      </c>
      <c r="C29" s="38">
        <v>562.19500000000005</v>
      </c>
      <c r="D29" s="23">
        <v>561.06500000000005</v>
      </c>
      <c r="E29" s="38">
        <v>545.94799999999998</v>
      </c>
      <c r="F29" s="23">
        <v>759.25</v>
      </c>
      <c r="G29" s="38">
        <v>883.27599999999995</v>
      </c>
      <c r="H29" s="23">
        <v>1548.4079999999999</v>
      </c>
      <c r="I29" s="38">
        <v>972.01</v>
      </c>
      <c r="J29" s="23">
        <v>1154.43602455</v>
      </c>
      <c r="K29" s="38">
        <v>1105.9705937199999</v>
      </c>
      <c r="L29" s="23">
        <v>1025.5170000000001</v>
      </c>
      <c r="M29" s="22">
        <v>958.88631848000011</v>
      </c>
      <c r="N29" s="23">
        <v>1041.17142199</v>
      </c>
      <c r="O29" s="22">
        <v>1106.8088311199999</v>
      </c>
      <c r="P29" s="23">
        <v>1616.3567997299999</v>
      </c>
      <c r="Q29" s="22">
        <v>3542.9859258600004</v>
      </c>
      <c r="R29" s="23">
        <v>3035.0927583500002</v>
      </c>
      <c r="S29" s="22">
        <v>3727.7449621299997</v>
      </c>
      <c r="T29" s="23">
        <v>3470.3524332200004</v>
      </c>
      <c r="U29" s="22">
        <v>2941.5736855599998</v>
      </c>
      <c r="V29" s="23">
        <v>2729.2253194299997</v>
      </c>
      <c r="W29" s="22">
        <v>1211.0293371299999</v>
      </c>
      <c r="X29" s="23">
        <v>2111.2509242800002</v>
      </c>
      <c r="Y29" s="22">
        <v>1736.6797310300001</v>
      </c>
      <c r="Z29" s="42">
        <v>2821.1154424199999</v>
      </c>
    </row>
    <row r="30" spans="1:26" s="18" customFormat="1" ht="15.75" x14ac:dyDescent="0.25">
      <c r="B30" s="23"/>
      <c r="C30" s="37"/>
      <c r="D30" s="23"/>
      <c r="E30" s="37"/>
      <c r="F30" s="23"/>
      <c r="G30" s="37"/>
      <c r="H30" s="23"/>
      <c r="I30" s="37"/>
      <c r="J30" s="23"/>
      <c r="K30" s="37"/>
      <c r="L30" s="23"/>
      <c r="M30" s="22"/>
      <c r="N30" s="23"/>
      <c r="O30" s="22"/>
      <c r="P30" s="23"/>
      <c r="Q30" s="22"/>
      <c r="R30" s="23"/>
      <c r="S30" s="22"/>
      <c r="T30" s="23"/>
      <c r="U30" s="22"/>
      <c r="V30" s="23"/>
      <c r="W30" s="22"/>
      <c r="X30" s="23"/>
      <c r="Y30" s="22"/>
      <c r="Z30" s="42"/>
    </row>
    <row r="31" spans="1:26" s="18" customFormat="1" ht="15.75" x14ac:dyDescent="0.25">
      <c r="A31" s="26" t="s">
        <v>19</v>
      </c>
      <c r="B31" s="16">
        <v>376.9</v>
      </c>
      <c r="C31" s="36">
        <v>518.47705244147085</v>
      </c>
      <c r="D31" s="16">
        <v>516.53700000000003</v>
      </c>
      <c r="E31" s="36">
        <v>726.28899999999999</v>
      </c>
      <c r="F31" s="16">
        <v>687.101</v>
      </c>
      <c r="G31" s="36">
        <v>658.07399999999996</v>
      </c>
      <c r="H31" s="16">
        <v>834.37400000000002</v>
      </c>
      <c r="I31" s="36">
        <v>0</v>
      </c>
      <c r="J31" s="16">
        <v>0</v>
      </c>
      <c r="K31" s="36">
        <v>0</v>
      </c>
      <c r="L31" s="16">
        <v>0</v>
      </c>
      <c r="M31" s="15">
        <v>0</v>
      </c>
      <c r="N31" s="16">
        <v>0</v>
      </c>
      <c r="O31" s="15">
        <v>0</v>
      </c>
      <c r="P31" s="16">
        <v>0</v>
      </c>
      <c r="Q31" s="15">
        <v>0</v>
      </c>
      <c r="R31" s="16">
        <v>0</v>
      </c>
      <c r="S31" s="15">
        <v>0</v>
      </c>
      <c r="T31" s="16">
        <v>0</v>
      </c>
      <c r="U31" s="15">
        <v>0</v>
      </c>
      <c r="V31" s="16">
        <v>0</v>
      </c>
      <c r="W31" s="15">
        <v>0</v>
      </c>
      <c r="X31" s="16">
        <v>0</v>
      </c>
      <c r="Y31" s="15">
        <v>0</v>
      </c>
      <c r="Z31" s="40">
        <v>0</v>
      </c>
    </row>
    <row r="32" spans="1:26" s="18" customFormat="1" ht="15.75" x14ac:dyDescent="0.25">
      <c r="B32" s="27"/>
      <c r="C32" s="37"/>
      <c r="D32" s="27"/>
      <c r="E32" s="37"/>
      <c r="F32" s="27"/>
      <c r="G32" s="37"/>
      <c r="H32" s="27"/>
      <c r="I32" s="37"/>
      <c r="J32" s="27"/>
      <c r="K32" s="37"/>
      <c r="L32" s="27"/>
      <c r="N32" s="27"/>
      <c r="P32" s="27"/>
      <c r="R32" s="27"/>
      <c r="T32" s="27"/>
      <c r="V32" s="27"/>
      <c r="X32" s="27"/>
      <c r="Z32" s="44"/>
    </row>
    <row r="33" spans="1:26" s="18" customFormat="1" ht="15.75" x14ac:dyDescent="0.25">
      <c r="A33" s="26" t="s">
        <v>20</v>
      </c>
      <c r="B33" s="29">
        <v>478</v>
      </c>
      <c r="C33" s="36">
        <v>-308.7</v>
      </c>
      <c r="D33" s="29">
        <v>73.162000000000774</v>
      </c>
      <c r="E33" s="36">
        <v>170.58699999999988</v>
      </c>
      <c r="F33" s="29">
        <v>-171.76699999999988</v>
      </c>
      <c r="G33" s="36">
        <v>521.00080000000071</v>
      </c>
      <c r="H33" s="29">
        <v>-499.9531999999972</v>
      </c>
      <c r="I33" s="36">
        <v>407.32000000000301</v>
      </c>
      <c r="J33" s="29">
        <v>999.23969810000006</v>
      </c>
      <c r="K33" s="36">
        <v>-539.52</v>
      </c>
      <c r="L33" s="29">
        <v>48.19</v>
      </c>
      <c r="M33" s="28">
        <v>815.8</v>
      </c>
      <c r="N33" s="29">
        <v>564.25</v>
      </c>
      <c r="O33" s="28">
        <v>-324.98983064399903</v>
      </c>
      <c r="P33" s="29">
        <v>249.05349083156901</v>
      </c>
      <c r="Q33" s="28">
        <v>383.32261526000002</v>
      </c>
      <c r="R33" s="29">
        <v>1539.4501007800009</v>
      </c>
      <c r="S33" s="28">
        <v>-369.98904710000301</v>
      </c>
      <c r="T33" s="29">
        <v>82.543707560002105</v>
      </c>
      <c r="U33" s="28">
        <v>1651.1502190799999</v>
      </c>
      <c r="V33" s="29">
        <v>873.58796963999998</v>
      </c>
      <c r="W33" s="28">
        <v>851.36742627000103</v>
      </c>
      <c r="X33" s="29">
        <v>1786.72473072</v>
      </c>
      <c r="Y33" s="28">
        <v>-1093.1261019999999</v>
      </c>
      <c r="Z33" s="45">
        <v>5386.8718004399998</v>
      </c>
    </row>
    <row r="34" spans="1:26" s="18" customFormat="1" ht="15.75" x14ac:dyDescent="0.25">
      <c r="B34" s="20"/>
      <c r="C34" s="37"/>
      <c r="D34" s="20"/>
      <c r="E34" s="37"/>
      <c r="F34" s="20"/>
      <c r="G34" s="37"/>
      <c r="H34" s="20"/>
      <c r="I34" s="37"/>
      <c r="J34" s="20"/>
      <c r="K34" s="37"/>
      <c r="L34" s="20"/>
      <c r="M34" s="19"/>
      <c r="N34" s="20"/>
      <c r="O34" s="19"/>
      <c r="P34" s="20"/>
      <c r="Q34" s="19"/>
      <c r="R34" s="20"/>
      <c r="S34" s="19"/>
      <c r="T34" s="20"/>
      <c r="U34" s="19"/>
      <c r="V34" s="20"/>
      <c r="W34" s="19"/>
      <c r="X34" s="20"/>
      <c r="Y34" s="19"/>
      <c r="Z34" s="41"/>
    </row>
    <row r="35" spans="1:26" s="18" customFormat="1" ht="15.75" x14ac:dyDescent="0.25">
      <c r="A35" s="26" t="s">
        <v>21</v>
      </c>
      <c r="B35" s="16">
        <v>4512.2</v>
      </c>
      <c r="C35" s="36">
        <v>5179.8746360798896</v>
      </c>
      <c r="D35" s="16">
        <v>5578.804000000001</v>
      </c>
      <c r="E35" s="36">
        <v>6358.3669999999993</v>
      </c>
      <c r="F35" s="16">
        <v>7151.1559999999999</v>
      </c>
      <c r="G35" s="36">
        <v>8435.7067999999999</v>
      </c>
      <c r="H35" s="16">
        <v>9117.6438000000016</v>
      </c>
      <c r="I35" s="36">
        <v>10422.392565560003</v>
      </c>
      <c r="J35" s="16">
        <v>14838.1396981</v>
      </c>
      <c r="K35" s="36">
        <v>13661.279999999999</v>
      </c>
      <c r="L35" s="16">
        <v>16172.883291120001</v>
      </c>
      <c r="M35" s="15">
        <v>20606.932866240004</v>
      </c>
      <c r="N35" s="16">
        <v>22817.401769109005</v>
      </c>
      <c r="O35" s="15">
        <v>26564.385734179999</v>
      </c>
      <c r="P35" s="16">
        <v>30062.609659221576</v>
      </c>
      <c r="Q35" s="15">
        <v>27756.571920750001</v>
      </c>
      <c r="R35" s="16">
        <v>30753.17302247</v>
      </c>
      <c r="S35" s="15">
        <v>29521.223367479986</v>
      </c>
      <c r="T35" s="16">
        <v>27218.03579441</v>
      </c>
      <c r="U35" s="15">
        <v>29091.798410069998</v>
      </c>
      <c r="V35" s="16">
        <v>25321.993473840001</v>
      </c>
      <c r="W35" s="15">
        <v>24363.777509240001</v>
      </c>
      <c r="X35" s="16">
        <f>X8+X33</f>
        <v>27316.008139619993</v>
      </c>
      <c r="Y35" s="15">
        <f>Y8+Y33</f>
        <v>23729.732915740002</v>
      </c>
      <c r="Z35" s="40">
        <f>Z8+Z33</f>
        <v>33441.816297370002</v>
      </c>
    </row>
    <row r="36" spans="1:26" s="33" customFormat="1" ht="15.75" x14ac:dyDescent="0.25">
      <c r="A36" s="30"/>
      <c r="B36" s="32"/>
      <c r="C36" s="30"/>
      <c r="D36" s="32"/>
      <c r="E36" s="30"/>
      <c r="F36" s="32"/>
      <c r="G36" s="30"/>
      <c r="H36" s="32"/>
      <c r="I36" s="30"/>
      <c r="J36" s="32"/>
      <c r="K36" s="30"/>
      <c r="L36" s="32"/>
      <c r="M36" s="31"/>
      <c r="N36" s="32"/>
      <c r="O36" s="31"/>
      <c r="P36" s="32"/>
      <c r="Q36" s="31"/>
      <c r="R36" s="32"/>
      <c r="S36" s="31"/>
      <c r="T36" s="32"/>
      <c r="U36" s="31"/>
      <c r="V36" s="32"/>
      <c r="W36" s="31"/>
      <c r="X36" s="32"/>
      <c r="Y36" s="31"/>
      <c r="Z36" s="32"/>
    </row>
    <row r="37" spans="1:26" x14ac:dyDescent="0.25">
      <c r="X37" s="39"/>
    </row>
    <row r="38" spans="1:26" ht="198" customHeight="1" x14ac:dyDescent="0.25">
      <c r="A38" s="46" t="s">
        <v>22</v>
      </c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34"/>
      <c r="Y38" s="34"/>
      <c r="Z38" s="34"/>
    </row>
  </sheetData>
  <mergeCells count="1">
    <mergeCell ref="A38:W38"/>
  </mergeCells>
  <pageMargins left="0.7" right="0.7" top="0.75" bottom="0.75" header="0.3" footer="0.3"/>
  <pageSetup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2.2.4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Vilmar Wladimir Chipuxi Trujillo</dc:creator>
  <cp:lastModifiedBy>Julio Washington Chicaiza Alvarez</cp:lastModifiedBy>
  <dcterms:created xsi:type="dcterms:W3CDTF">2022-07-18T17:00:33Z</dcterms:created>
  <dcterms:modified xsi:type="dcterms:W3CDTF">2025-07-30T17:30:23Z</dcterms:modified>
</cp:coreProperties>
</file>