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995" windowWidth="24060" windowHeight="5235"/>
  </bookViews>
  <sheets>
    <sheet name="IEM-441-e" sheetId="1" r:id="rId1"/>
  </sheets>
  <externalReferences>
    <externalReference r:id="rId2"/>
  </externalReferences>
  <definedNames>
    <definedName name="_xlnm.Print_Area" localSheetId="0">'IEM-441-e'!$A$1:$K$33</definedName>
    <definedName name="_xlnm.Print_Titles" localSheetId="0">'IEM-441-e'!$1:$7</definedName>
  </definedNames>
  <calcPr calcId="125725"/>
</workbook>
</file>

<file path=xl/calcChain.xml><?xml version="1.0" encoding="utf-8"?>
<calcChain xmlns="http://schemas.openxmlformats.org/spreadsheetml/2006/main">
  <c r="I26" i="1"/>
  <c r="C15" l="1"/>
  <c r="C19" l="1"/>
  <c r="J15" l="1"/>
  <c r="C11" l="1"/>
  <c r="J19"/>
  <c r="H15"/>
  <c r="H19" l="1"/>
  <c r="J11" l="1"/>
  <c r="H11"/>
  <c r="F15" l="1"/>
  <c r="G15"/>
  <c r="E15" l="1"/>
  <c r="F19"/>
  <c r="G19"/>
  <c r="I15"/>
  <c r="K15" s="1"/>
  <c r="E19" l="1"/>
  <c r="I19"/>
  <c r="B15"/>
  <c r="D15" s="1"/>
  <c r="G11" l="1"/>
  <c r="K19"/>
  <c r="B19"/>
  <c r="F26"/>
  <c r="D19" l="1"/>
  <c r="F11" l="1"/>
  <c r="E11" s="1"/>
  <c r="B11" l="1"/>
  <c r="D11" s="1"/>
  <c r="I11" l="1"/>
  <c r="K11" s="1"/>
  <c r="B26"/>
</calcChain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<sst xmlns="http://schemas.openxmlformats.org/spreadsheetml/2006/main" count="30" uniqueCount="25">
  <si>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</si>
  <si>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</si>
  <si>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</si>
  <si>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</si>
  <si>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</si>
  <si>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</si>
  <si>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</si>
  <si>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</si>
  <si>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</si>
  <si>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</si>
  <si>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4.4.1  OFERTA Y UTILIZACIÓN FINAL DE BIENES Y SERVICIOS</t>
  </si>
  <si>
    <t>PIB (per cápita, dólares corrientes)</t>
  </si>
  <si>
    <t>Población miles de habitantes (1)</t>
  </si>
  <si>
    <t>PIB (per cápita, dólares de 2007)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</si>
  <si>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</si>
  <si>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</si>
  <si>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Total oferta final</t>
  </si>
  <si>
    <t>Gasto de consumo final</t>
  </si>
  <si>
    <t>Consumo APUs</t>
  </si>
  <si>
    <t>Consumo Hogares</t>
  </si>
  <si>
    <t>Total utilización final</t>
  </si>
  <si>
    <t>MILLONES DE DÓLARES DE 2007</t>
  </si>
  <si>
    <t>MILLONES DE DÓLARES</t>
  </si>
  <si>
    <t>2019 (prev)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</si>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</sst>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4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1" applyFont="1" applyFill="1" applyAlignment="1">
      <alignment horizontal="left"/>
    </xf>
    <xf numFmtId="0" fontId="3" fillId="0" borderId="0" xfId="0" applyFont="1"/>
    <xf numFmtId="0" fontId="2" fillId="0" borderId="1" xfId="0" applyFont="1" applyBorder="1" applyAlignment="1">
      <alignment horizontal="right"/>
    </xf>
    <xf numFmtId="0" fontId="2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3" fontId="3" fillId="2" borderId="0" xfId="0" applyNumberFormat="1" applyFont="1" applyFill="1"/>
    <xf numFmtId="3" fontId="2" fillId="2" borderId="0" xfId="0" applyNumberFormat="1" applyFont="1" applyFill="1"/>
    <xf numFmtId="4" fontId="3" fillId="0" borderId="0" xfId="1" applyNumberFormat="1" applyFont="1" applyFill="1" applyBorder="1"/>
    <xf numFmtId="4" fontId="3" fillId="2" borderId="0" xfId="0" applyNumberFormat="1" applyFont="1" applyFill="1"/>
    <xf numFmtId="4" fontId="2" fillId="2" borderId="0" xfId="0" applyNumberFormat="1" applyFont="1" applyFill="1"/>
    <xf numFmtId="0" fontId="2" fillId="0" borderId="0" xfId="0" applyFont="1" applyBorder="1" applyAlignment="1">
      <alignment horizontal="center"/>
    </xf>
    <xf numFmtId="0" fontId="3" fillId="0" borderId="0" xfId="1" applyFont="1" applyFill="1"/>
    <xf numFmtId="0" fontId="3" fillId="0" borderId="4" xfId="0" applyFont="1" applyBorder="1"/>
    <xf numFmtId="0" fontId="2" fillId="0" borderId="0" xfId="1" applyFont="1" applyFill="1"/>
    <xf numFmtId="4" fontId="3" fillId="0" borderId="0" xfId="0" applyNumberFormat="1" applyFont="1" applyAlignment="1">
      <alignment horizontal="right"/>
    </xf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165" fontId="3" fillId="0" borderId="0" xfId="0" applyNumberFormat="1" applyFont="1"/>
    <xf numFmtId="0" fontId="2" fillId="0" borderId="0" xfId="1" applyFont="1" applyFill="1" applyAlignment="1">
      <alignment horizontal="left"/>
    </xf>
    <xf numFmtId="164" fontId="3" fillId="0" borderId="0" xfId="0" applyNumberFormat="1" applyFont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0" applyFont="1" applyAlignment="1">
      <alignment horizontal="center" vertical="top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/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4" name="3 Conector recto"/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/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6" name="5 Conector recto"/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SGPRO/DNSM/Publicaciones/IEM/cap%204_espa&#241;ol_ingl&#233;s/31.05.2019%20Serie%20de%20supuestos%20MEF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fert. Utilz. K y C"/>
      <sheetName val="Ofert. Utilz. K y C al 16022019"/>
      <sheetName val="Ofert. Utilz. K y C al 3122019"/>
      <sheetName val="PIB pet y no pet."/>
      <sheetName val="Fiscal-SPNF"/>
      <sheetName val="Balanza Comercial export"/>
      <sheetName val="Balanza Comercial import"/>
      <sheetName val="Balanza de Servicios y Renta"/>
      <sheetName val="Balanza resumen"/>
      <sheetName val="Inversión Minería"/>
      <sheetName val="Exportación Minería"/>
      <sheetName val="Pequeña Minería"/>
      <sheetName val="Petróleo"/>
      <sheetName val="Precios Petróleo"/>
      <sheetName val="Inflación"/>
      <sheetName val="Inversion Privada"/>
      <sheetName val="Resumen"/>
      <sheetName val="Escenarios y shocks"/>
      <sheetName val="Escenarios y shocks2020"/>
    </sheetNames>
    <sheetDataSet>
      <sheetData sheetId="0"/>
      <sheetData sheetId="1"/>
      <sheetData sheetId="2">
        <row r="8">
          <cell r="G8">
            <v>72048802</v>
          </cell>
        </row>
        <row r="9">
          <cell r="G9">
            <v>21482330</v>
          </cell>
        </row>
        <row r="14">
          <cell r="G14">
            <v>10516426</v>
          </cell>
        </row>
        <row r="15">
          <cell r="G15">
            <v>44674695</v>
          </cell>
        </row>
        <row r="16">
          <cell r="G16">
            <v>17318944</v>
          </cell>
        </row>
        <row r="17">
          <cell r="G17">
            <v>393225</v>
          </cell>
        </row>
        <row r="18">
          <cell r="G18">
            <v>20627842</v>
          </cell>
        </row>
        <row r="30">
          <cell r="G30">
            <v>0.16120731280444556</v>
          </cell>
        </row>
        <row r="31">
          <cell r="G31">
            <v>0.50702822565666938</v>
          </cell>
        </row>
        <row r="33">
          <cell r="G33">
            <v>0.2404251377222888</v>
          </cell>
        </row>
        <row r="35">
          <cell r="G35">
            <v>-1.1586198749842236</v>
          </cell>
        </row>
        <row r="36">
          <cell r="G36">
            <v>-5.2945888982665945</v>
          </cell>
        </row>
        <row r="37">
          <cell r="G37">
            <v>-0.13193851367053755</v>
          </cell>
        </row>
        <row r="38">
          <cell r="G38">
            <v>1.2163652763685029</v>
          </cell>
        </row>
        <row r="39">
          <cell r="G39">
            <v>-29.674631718444566</v>
          </cell>
        </row>
        <row r="40">
          <cell r="G40">
            <v>4.1875345539281739</v>
          </cell>
        </row>
        <row r="42">
          <cell r="G42">
            <v>0.2404251377222888</v>
          </cell>
        </row>
        <row r="65">
          <cell r="G65">
            <v>109134520</v>
          </cell>
        </row>
        <row r="66">
          <cell r="G66">
            <v>25023435</v>
          </cell>
        </row>
        <row r="71">
          <cell r="G71">
            <v>15071745</v>
          </cell>
        </row>
        <row r="72">
          <cell r="G72">
            <v>64492982</v>
          </cell>
        </row>
        <row r="73">
          <cell r="G73">
            <v>28130323</v>
          </cell>
        </row>
        <row r="74">
          <cell r="G74">
            <v>1426691</v>
          </cell>
        </row>
        <row r="75">
          <cell r="G75">
            <v>25036214</v>
          </cell>
        </row>
      </sheetData>
      <sheetData sheetId="3">
        <row r="42">
          <cell r="E42">
            <v>17267.986000000001</v>
          </cell>
        </row>
        <row r="44">
          <cell r="E44">
            <v>6320.0491360138931</v>
          </cell>
        </row>
        <row r="50">
          <cell r="E50">
            <v>4172.3917311491914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7"/>
  <sheetViews>
    <sheetView showGridLines="0" tabSelected="1" zoomScale="85" zoomScaleNormal="85" workbookViewId="0">
      <pane ySplit="1" topLeftCell="A2" activePane="bottomLeft" state="frozen"/>
      <selection pane="bottomLeft" activeCell="L18" sqref="L18"/>
    </sheetView>
  </sheetViews>
  <sheetFormatPr baseColWidth="10" defaultRowHeight="14.25"/>
  <cols>
    <col min="1" max="1" width="23.7109375" style="2" customWidth="1"/>
    <col min="2" max="11" width="20" style="2" customWidth="1"/>
    <col min="12" max="12" width="26.140625" style="2" customWidth="1"/>
    <col min="13" max="13" width="12.28515625" style="2" bestFit="1" customWidth="1"/>
    <col min="14" max="16384" width="11.42578125" style="2"/>
  </cols>
  <sheetData>
    <row r="1" spans="1:11" ht="83.25" customHeight="1"/>
    <row r="2" spans="1:11" ht="15">
      <c r="A2" s="41" t="s">
        <v>5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15" hidden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1.75" customHeight="1">
      <c r="A4" s="41" t="s">
        <v>10</v>
      </c>
      <c r="B4" s="41"/>
      <c r="C4" s="41"/>
      <c r="D4" s="41"/>
      <c r="E4" s="41"/>
      <c r="F4" s="41"/>
      <c r="G4" s="41"/>
      <c r="H4" s="41"/>
      <c r="I4" s="41"/>
      <c r="J4" s="41"/>
      <c r="K4" s="41"/>
    </row>
    <row r="6" spans="1:11" s="5" customFormat="1" ht="26.25" customHeight="1">
      <c r="A6" s="3" t="s">
        <v>8</v>
      </c>
      <c r="B6" s="39" t="s">
        <v>0</v>
      </c>
      <c r="C6" s="39" t="s">
        <v>4</v>
      </c>
      <c r="D6" s="39" t="s">
        <v>16</v>
      </c>
      <c r="E6" s="43" t="s">
        <v>17</v>
      </c>
      <c r="F6" s="32" t="s">
        <v>18</v>
      </c>
      <c r="G6" s="39" t="s">
        <v>19</v>
      </c>
      <c r="H6" s="39" t="s">
        <v>1</v>
      </c>
      <c r="I6" s="39" t="s">
        <v>2</v>
      </c>
      <c r="J6" s="39" t="s">
        <v>3</v>
      </c>
      <c r="K6" s="39" t="s">
        <v>20</v>
      </c>
    </row>
    <row r="7" spans="1:11" s="5" customFormat="1" ht="26.25" customHeight="1">
      <c r="A7" s="6" t="s">
        <v>7</v>
      </c>
      <c r="B7" s="40"/>
      <c r="C7" s="40"/>
      <c r="D7" s="40"/>
      <c r="E7" s="44"/>
      <c r="F7" s="33"/>
      <c r="G7" s="40"/>
      <c r="H7" s="40"/>
      <c r="I7" s="40"/>
      <c r="J7" s="40"/>
      <c r="K7" s="40"/>
    </row>
    <row r="8" spans="1:11" ht="15">
      <c r="C8" s="8"/>
      <c r="D8" s="9"/>
      <c r="E8" s="8"/>
      <c r="F8" s="10"/>
      <c r="G8" s="9"/>
      <c r="K8" s="10"/>
    </row>
    <row r="9" spans="1:11" ht="27" customHeight="1">
      <c r="A9" s="42" t="s">
        <v>22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ht="15">
      <c r="C10" s="8"/>
      <c r="D10" s="12"/>
      <c r="E10" s="12"/>
      <c r="F10" s="13"/>
      <c r="G10" s="12"/>
      <c r="H10" s="12"/>
      <c r="I10" s="13"/>
      <c r="J10" s="12"/>
      <c r="K10" s="13"/>
    </row>
    <row r="11" spans="1:11" ht="15">
      <c r="A11" s="24" t="s">
        <v>23</v>
      </c>
      <c r="B11" s="27">
        <f>+'[1]Ofert. Utilz. K y C al 3122019'!$G$65/1000</f>
        <v>109134.52</v>
      </c>
      <c r="C11" s="27">
        <f>+'[1]Ofert. Utilz. K y C al 3122019'!$G$66/1000</f>
        <v>25023.435000000001</v>
      </c>
      <c r="D11" s="28">
        <f>+C11+B11</f>
        <v>134157.95500000002</v>
      </c>
      <c r="E11" s="31">
        <f>+F11+G11</f>
        <v>79564.726999999999</v>
      </c>
      <c r="F11" s="27">
        <f>+'[1]Ofert. Utilz. K y C al 3122019'!$G$71/1000</f>
        <v>15071.745000000001</v>
      </c>
      <c r="G11" s="27">
        <f>+'[1]Ofert. Utilz. K y C al 3122019'!$G$72/1000</f>
        <v>64492.982000000004</v>
      </c>
      <c r="H11" s="27">
        <f>+'[1]Ofert. Utilz. K y C al 3122019'!$G$73/1000</f>
        <v>28130.323</v>
      </c>
      <c r="I11" s="27">
        <f>+'[1]Ofert. Utilz. K y C al 3122019'!$G$74/1000</f>
        <v>1426.691</v>
      </c>
      <c r="J11" s="27">
        <f>+'[1]Ofert. Utilz. K y C al 3122019'!$G$75/1000</f>
        <v>25036.214</v>
      </c>
      <c r="K11" s="28">
        <f>+J11+I11+H11+E11</f>
        <v>134157.95500000002</v>
      </c>
    </row>
    <row r="12" spans="1:11" ht="15">
      <c r="A12" s="24"/>
      <c r="B12" s="27"/>
      <c r="C12" s="27"/>
      <c r="D12" s="28"/>
      <c r="E12" s="27"/>
      <c r="F12" s="27"/>
      <c r="G12" s="27"/>
      <c r="H12" s="27"/>
      <c r="I12" s="27"/>
      <c r="J12" s="27"/>
      <c r="K12" s="28"/>
    </row>
    <row r="13" spans="1:11" ht="31.5" customHeight="1">
      <c r="A13" s="36" t="s">
        <v>21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ht="1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5"/>
    </row>
    <row r="15" spans="1:11" ht="15">
      <c r="A15" s="24" t="s">
        <v>23</v>
      </c>
      <c r="B15" s="27">
        <f>+'[1]Ofert. Utilz. K y C al 3122019'!$G$8/1000</f>
        <v>72048.801999999996</v>
      </c>
      <c r="C15" s="27">
        <f>+'[1]Ofert. Utilz. K y C al 3122019'!$G$9/1000</f>
        <v>21482.33</v>
      </c>
      <c r="D15" s="28">
        <f>+C15+B15</f>
        <v>93531.131999999998</v>
      </c>
      <c r="E15" s="31">
        <f>+F15+G15</f>
        <v>55191.120999999999</v>
      </c>
      <c r="F15" s="27">
        <f>+'[1]Ofert. Utilz. K y C al 3122019'!$G$14/1000</f>
        <v>10516.425999999999</v>
      </c>
      <c r="G15" s="27">
        <f>+'[1]Ofert. Utilz. K y C al 3122019'!$G$15/1000</f>
        <v>44674.695</v>
      </c>
      <c r="H15" s="27">
        <f>+'[1]Ofert. Utilz. K y C al 3122019'!$G$16/1000</f>
        <v>17318.944</v>
      </c>
      <c r="I15" s="27">
        <f>+'[1]Ofert. Utilz. K y C al 3122019'!$G$17/1000</f>
        <v>393.22500000000002</v>
      </c>
      <c r="J15" s="27">
        <f>+'[1]Ofert. Utilz. K y C al 3122019'!$G$18/1000</f>
        <v>20627.842000000001</v>
      </c>
      <c r="K15" s="28">
        <f>+J15+I15+H15+E15</f>
        <v>93531.131999999998</v>
      </c>
    </row>
    <row r="16" spans="1:11" ht="15">
      <c r="A16" s="24"/>
      <c r="B16" s="27"/>
      <c r="C16" s="27"/>
      <c r="D16" s="28"/>
      <c r="E16" s="27"/>
      <c r="F16" s="27"/>
      <c r="G16" s="27"/>
      <c r="H16" s="27"/>
      <c r="I16" s="27"/>
      <c r="J16" s="27"/>
      <c r="K16" s="28"/>
    </row>
    <row r="17" spans="1:12" ht="38.25" customHeight="1">
      <c r="A17" s="36" t="s">
        <v>6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2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2" ht="15">
      <c r="A19" s="24" t="s">
        <v>23</v>
      </c>
      <c r="B19" s="27">
        <f>+'[1]Ofert. Utilz. K y C al 3122019'!$G$30</f>
        <v>0.16120731280444556</v>
      </c>
      <c r="C19" s="27">
        <f>+'[1]Ofert. Utilz. K y C al 3122019'!$G$31</f>
        <v>0.50702822565666938</v>
      </c>
      <c r="D19" s="28">
        <f>+'[1]Ofert. Utilz. K y C al 3122019'!$G$33</f>
        <v>0.2404251377222888</v>
      </c>
      <c r="E19" s="27">
        <f>+'[1]Ofert. Utilz. K y C al 3122019'!$G$35</f>
        <v>-1.1586198749842236</v>
      </c>
      <c r="F19" s="27">
        <f>+'[1]Ofert. Utilz. K y C al 3122019'!$G$36</f>
        <v>-5.2945888982665945</v>
      </c>
      <c r="G19" s="27">
        <f>+'[1]Ofert. Utilz. K y C al 3122019'!$G$37</f>
        <v>-0.13193851367053755</v>
      </c>
      <c r="H19" s="27">
        <f>+'[1]Ofert. Utilz. K y C al 3122019'!$G$38</f>
        <v>1.2163652763685029</v>
      </c>
      <c r="I19" s="26">
        <f>+'[1]Ofert. Utilz. K y C al 3122019'!$G$39</f>
        <v>-29.674631718444566</v>
      </c>
      <c r="J19" s="27">
        <f>+'[1]Ofert. Utilz. K y C al 3122019'!$G$40</f>
        <v>4.1875345539281739</v>
      </c>
      <c r="K19" s="28">
        <f>+'[1]Ofert. Utilz. K y C al 3122019'!$G$42</f>
        <v>0.2404251377222888</v>
      </c>
    </row>
    <row r="20" spans="1:12" ht="15">
      <c r="A20" s="24"/>
      <c r="B20" s="27"/>
      <c r="C20" s="27"/>
      <c r="D20" s="28"/>
      <c r="E20" s="27"/>
      <c r="F20" s="27"/>
      <c r="G20" s="27"/>
      <c r="H20" s="27"/>
      <c r="I20" s="26"/>
      <c r="J20" s="27"/>
      <c r="K20" s="28"/>
    </row>
    <row r="21" spans="1:12" ht="19.5" customHeight="1"/>
    <row r="22" spans="1:12" ht="34.5" customHeight="1">
      <c r="A22" s="38" t="s">
        <v>9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1:12" ht="7.5" customHeight="1">
      <c r="A23" s="11"/>
      <c r="B23" s="11"/>
      <c r="C23" s="11"/>
      <c r="D23" s="11"/>
      <c r="E23" s="11"/>
      <c r="F23" s="11"/>
      <c r="G23" s="11"/>
      <c r="J23" s="11"/>
      <c r="K23" s="11"/>
    </row>
    <row r="24" spans="1:12" s="11" customFormat="1" ht="15" customHeight="1">
      <c r="A24" s="3" t="s">
        <v>8</v>
      </c>
      <c r="B24" s="34" t="s">
        <v>11</v>
      </c>
      <c r="C24" s="32"/>
      <c r="D24" s="32"/>
      <c r="E24" s="32" t="s">
        <v>13</v>
      </c>
      <c r="F24" s="32"/>
      <c r="G24" s="32"/>
      <c r="H24" s="32" t="s">
        <v>12</v>
      </c>
      <c r="I24" s="32"/>
      <c r="J24" s="32"/>
      <c r="K24" s="4"/>
      <c r="L24" s="19"/>
    </row>
    <row r="25" spans="1:12" s="11" customFormat="1" ht="29.25" customHeight="1">
      <c r="A25" s="6" t="s">
        <v>7</v>
      </c>
      <c r="B25" s="35"/>
      <c r="C25" s="33"/>
      <c r="D25" s="33"/>
      <c r="E25" s="33"/>
      <c r="F25" s="33"/>
      <c r="G25" s="33"/>
      <c r="H25" s="33"/>
      <c r="I25" s="33"/>
      <c r="J25" s="33"/>
      <c r="K25" s="7"/>
      <c r="L25" s="19"/>
    </row>
    <row r="26" spans="1:12" ht="26.25" customHeight="1">
      <c r="A26" s="2" t="s">
        <v>23</v>
      </c>
      <c r="B26" s="16">
        <f>+'[1]PIB pet y no pet.'!$E$44</f>
        <v>6320.0491360138931</v>
      </c>
      <c r="C26" s="17"/>
      <c r="D26" s="18"/>
      <c r="E26" s="17"/>
      <c r="F26" s="17">
        <f>+'[1]PIB pet y no pet.'!$E$50</f>
        <v>4172.3917311491914</v>
      </c>
      <c r="G26" s="17"/>
      <c r="H26" s="17"/>
      <c r="I26" s="23">
        <f>+'[1]PIB pet y no pet.'!$E$42</f>
        <v>17267.986000000001</v>
      </c>
      <c r="J26" s="17"/>
      <c r="K26" s="18"/>
    </row>
    <row r="27" spans="1:12" ht="12" customHeight="1">
      <c r="A27" s="7"/>
      <c r="B27" s="7"/>
      <c r="C27" s="7"/>
      <c r="D27" s="7"/>
      <c r="E27" s="7"/>
      <c r="F27" s="7"/>
      <c r="G27" s="7"/>
      <c r="H27" s="7"/>
      <c r="I27" s="21"/>
      <c r="J27" s="7"/>
      <c r="K27" s="7"/>
    </row>
    <row r="28" spans="1:12" ht="17.2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2" s="20" customFormat="1" ht="15" customHeight="1">
      <c r="A29" s="1" t="s">
        <v>14</v>
      </c>
      <c r="B29" s="14"/>
      <c r="C29" s="14"/>
      <c r="D29" s="14"/>
      <c r="E29" s="14"/>
      <c r="F29" s="14"/>
      <c r="G29" s="14"/>
      <c r="H29" s="14"/>
      <c r="I29" s="15"/>
    </row>
    <row r="30" spans="1:12" s="20" customFormat="1" ht="15" customHeight="1">
      <c r="A30" s="37" t="s">
        <v>24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</row>
    <row r="31" spans="1:12" s="20" customFormat="1" ht="18.75" customHeight="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12" s="20" customFormat="1" ht="15" customHeight="1">
      <c r="A32" s="22" t="s">
        <v>15</v>
      </c>
    </row>
    <row r="36" spans="2:11"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2:11"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2:11"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2:11"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2:11"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2:11"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2:11"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2:11"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2:11"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2:11"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2:11"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2:11"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2:11"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2:11"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2:11"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2:11"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2:11"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2:11"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2:11"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2:11"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2:11"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2:11">
      <c r="B57" s="29"/>
      <c r="C57" s="29"/>
      <c r="D57" s="29"/>
      <c r="E57" s="29"/>
      <c r="F57" s="29"/>
      <c r="G57" s="29"/>
      <c r="H57" s="29"/>
      <c r="I57" s="29"/>
      <c r="J57" s="29"/>
      <c r="K57" s="29"/>
    </row>
  </sheetData>
  <mergeCells count="20">
    <mergeCell ref="C6:C7"/>
    <mergeCell ref="A2:K2"/>
    <mergeCell ref="A4:K4"/>
    <mergeCell ref="A9:K9"/>
    <mergeCell ref="A13:K13"/>
    <mergeCell ref="J6:J7"/>
    <mergeCell ref="B6:B7"/>
    <mergeCell ref="D6:D7"/>
    <mergeCell ref="K6:K7"/>
    <mergeCell ref="E6:E7"/>
    <mergeCell ref="F6:F7"/>
    <mergeCell ref="G6:G7"/>
    <mergeCell ref="H6:H7"/>
    <mergeCell ref="I6:I7"/>
    <mergeCell ref="E24:G25"/>
    <mergeCell ref="H24:J25"/>
    <mergeCell ref="B24:D25"/>
    <mergeCell ref="A17:K17"/>
    <mergeCell ref="A30:K31"/>
    <mergeCell ref="A22:K22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yzabala</cp:lastModifiedBy>
  <cp:lastPrinted>2018-11-05T17:16:58Z</cp:lastPrinted>
  <dcterms:created xsi:type="dcterms:W3CDTF">2008-12-05T17:15:01Z</dcterms:created>
  <dcterms:modified xsi:type="dcterms:W3CDTF">2019-06-10T15:45:18Z</dcterms:modified>
</cp:coreProperties>
</file>