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11445" windowHeight="9885"/>
  </bookViews>
  <sheets>
    <sheet name="IEM-442-e" sheetId="2" r:id="rId1"/>
  </sheets>
  <externalReferences>
    <externalReference r:id="rId2"/>
    <externalReference r:id="rId3"/>
  </externalReferences>
  <calcPr calcId="125725"/>
</workbook>
</file>

<file path=xl/calcChain.xml><?xml version="1.0" encoding="utf-8"?>
<calcChain xmlns="http://schemas.openxmlformats.org/spreadsheetml/2006/main">
  <c r="V11" i="2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U11" l="1"/>
  <c r="V15"/>
  <c r="M15" l="1"/>
  <c r="J15"/>
  <c r="N15"/>
  <c r="S15"/>
  <c r="L15"/>
  <c r="G15"/>
  <c r="O15"/>
  <c r="F15"/>
  <c r="K15"/>
  <c r="C15"/>
  <c r="D15"/>
  <c r="R15"/>
  <c r="P15"/>
  <c r="E15"/>
  <c r="I15"/>
  <c r="T15"/>
  <c r="Q15" l="1"/>
  <c r="U15" s="1"/>
  <c r="H15"/>
  <c r="B15" l="1"/>
  <c r="B19" a="1"/>
  <c r="H19" l="1"/>
  <c r="I19"/>
  <c r="T19"/>
  <c r="E19"/>
  <c r="S19"/>
  <c r="C19"/>
  <c r="Q19"/>
  <c r="B19"/>
  <c r="D19"/>
  <c r="R19"/>
  <c r="M19"/>
  <c r="L19"/>
  <c r="K19"/>
  <c r="J19"/>
  <c r="U19"/>
  <c r="P19"/>
  <c r="G19"/>
  <c r="O19"/>
  <c r="F19"/>
  <c r="N19"/>
  <c r="V19"/>
</calcChain>
</file>

<file path=xl/sharedStrings.xml><?xml version="1.0" encoding="utf-8"?>
<sst xmlns="http://schemas.openxmlformats.org/spreadsheetml/2006/main" count="33" uniqueCount="31">
  <si>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</si>
  <si>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</si>
  <si>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</si>
  <si>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</si>
  <si>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</si>
  <si>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</si>
  <si>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</si>
  <si>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</si>
  <si>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</si>
  <si>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</si>
  <si>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</si>
  <si>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</si>
  <si>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</si>
  <si>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</si>
  <si>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</si>
  <si>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</si>
  <si>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</si>
  <si>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</si>
  <si>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</si>
  <si>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</si>
  <si>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</si>
  <si>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</si>
  <si>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</si>
  <si>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</si>
  <si>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</si>
  <si>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</si>
  <si>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</si>
  <si>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</si>
  <si>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</si>
  <si>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2019 (prev)</t>
  </si>
  <si>
    <t>Correo y Comunicaciones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</si>
</sst>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_)"/>
    <numFmt numFmtId="166" formatCode="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3" fillId="0" borderId="0" xfId="0" applyNumberFormat="1" applyFont="1" applyFill="1"/>
    <xf numFmtId="0" fontId="3" fillId="0" borderId="0" xfId="0" applyFont="1" applyFill="1" applyAlignment="1">
      <alignment horizontal="center" vertical="top" wrapText="1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3" fillId="0" borderId="2" xfId="0" applyFont="1" applyFill="1" applyBorder="1"/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  <xf numFmtId="0" fontId="2" fillId="0" borderId="0" xfId="0" applyFont="1" applyFill="1" applyAlignment="1">
      <alignment horizont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59531</xdr:rowOff>
    </xdr:from>
    <xdr:to>
      <xdr:col>2</xdr:col>
      <xdr:colOff>190500</xdr:colOff>
      <xdr:row>4</xdr:row>
      <xdr:rowOff>5245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ablas%20O-U%20anual%202018C_forecast2019_3105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Tablas%20O-U%20anual%202018K_forecast2019_3105201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ferta_2018IV"/>
      <sheetName val="Oferta_2018III"/>
      <sheetName val="Oferta_2018II"/>
      <sheetName val="Oferta_2018I"/>
      <sheetName val="Oferta_anual"/>
      <sheetName val="Utilización_anual"/>
      <sheetName val="Utilización_2018I"/>
      <sheetName val="Utilización_2018II"/>
      <sheetName val="Utilización_2018III"/>
      <sheetName val="Utilización_2018IV"/>
      <sheetName val="cálculos adicionales"/>
      <sheetName val="Hoja 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8">
          <cell r="D8">
            <v>109134520</v>
          </cell>
        </row>
        <row r="24">
          <cell r="K24">
            <v>109134520</v>
          </cell>
        </row>
        <row r="25">
          <cell r="K25">
            <v>8821970</v>
          </cell>
        </row>
        <row r="26">
          <cell r="K26">
            <v>724686</v>
          </cell>
        </row>
        <row r="27">
          <cell r="K27">
            <v>546867</v>
          </cell>
        </row>
        <row r="28">
          <cell r="K28">
            <v>6151356</v>
          </cell>
        </row>
        <row r="29">
          <cell r="K29">
            <v>1274068</v>
          </cell>
        </row>
        <row r="30">
          <cell r="K30">
            <v>14373790</v>
          </cell>
        </row>
        <row r="31">
          <cell r="K31">
            <v>1776681</v>
          </cell>
        </row>
        <row r="32">
          <cell r="K32">
            <v>12520080</v>
          </cell>
        </row>
        <row r="33">
          <cell r="K33">
            <v>10540311</v>
          </cell>
        </row>
        <row r="34">
          <cell r="K34">
            <v>2321178</v>
          </cell>
        </row>
        <row r="35">
          <cell r="K35">
            <v>5370949</v>
          </cell>
        </row>
        <row r="36">
          <cell r="K36">
            <v>2041497</v>
          </cell>
        </row>
        <row r="37">
          <cell r="K37">
            <v>3988112</v>
          </cell>
        </row>
        <row r="38">
          <cell r="K38">
            <v>8408959</v>
          </cell>
        </row>
        <row r="39">
          <cell r="K39">
            <v>9710390</v>
          </cell>
        </row>
        <row r="40">
          <cell r="K40">
            <v>6311332</v>
          </cell>
        </row>
        <row r="41">
          <cell r="K41">
            <v>573536</v>
          </cell>
        </row>
        <row r="42">
          <cell r="K42">
            <v>6565662</v>
          </cell>
        </row>
        <row r="44">
          <cell r="K44">
            <v>7113096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ferta_2018IV"/>
      <sheetName val="Oferta_2018III"/>
      <sheetName val="Oferta_2018II"/>
      <sheetName val="Oferta_2018I"/>
      <sheetName val="Oferta_anual"/>
      <sheetName val="Utilización_anual"/>
      <sheetName val="Utilización_2018I"/>
      <sheetName val="Utilización_2018II"/>
      <sheetName val="Utilización_2018III"/>
      <sheetName val="Utilización_2018IV"/>
      <sheetName val="cálculos adicionales"/>
      <sheetName val="Hoja 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8">
          <cell r="D8">
            <v>72048802</v>
          </cell>
        </row>
        <row r="24">
          <cell r="L24">
            <v>72048802</v>
          </cell>
          <cell r="M24">
            <v>0.16120731280444556</v>
          </cell>
        </row>
        <row r="25">
          <cell r="L25">
            <v>5841963</v>
          </cell>
          <cell r="M25">
            <v>1.3776480132579705</v>
          </cell>
        </row>
        <row r="26">
          <cell r="L26">
            <v>852269</v>
          </cell>
          <cell r="M26">
            <v>2.672497394845097</v>
          </cell>
        </row>
        <row r="27">
          <cell r="L27">
            <v>434903</v>
          </cell>
          <cell r="M27">
            <v>2.1644909781554089</v>
          </cell>
        </row>
        <row r="28">
          <cell r="L28">
            <v>6846240</v>
          </cell>
          <cell r="M28">
            <v>5.9338189056302948</v>
          </cell>
        </row>
        <row r="29">
          <cell r="L29">
            <v>567306</v>
          </cell>
          <cell r="M29">
            <v>-9.8360759956388595</v>
          </cell>
        </row>
        <row r="30">
          <cell r="L30">
            <v>8434834</v>
          </cell>
          <cell r="M30">
            <v>1.2275233871984037</v>
          </cell>
        </row>
        <row r="31">
          <cell r="L31">
            <v>2046085</v>
          </cell>
          <cell r="M31">
            <v>0.13389783145218992</v>
          </cell>
        </row>
        <row r="32">
          <cell r="L32">
            <v>6241852</v>
          </cell>
          <cell r="M32">
            <v>0.70298545773754828</v>
          </cell>
        </row>
        <row r="33">
          <cell r="L33">
            <v>7559334</v>
          </cell>
          <cell r="M33">
            <v>1.0499560942034414</v>
          </cell>
        </row>
        <row r="34">
          <cell r="L34">
            <v>1282072</v>
          </cell>
          <cell r="M34">
            <v>-0.11304822741782239</v>
          </cell>
        </row>
        <row r="35">
          <cell r="L35">
            <v>5102369</v>
          </cell>
          <cell r="M35">
            <v>0.7878344330896736</v>
          </cell>
        </row>
        <row r="36">
          <cell r="L36">
            <v>2581124</v>
          </cell>
          <cell r="M36">
            <v>2.5122027745673847</v>
          </cell>
        </row>
        <row r="37">
          <cell r="L37">
            <v>2413500</v>
          </cell>
          <cell r="M37">
            <v>0.19628258714399216</v>
          </cell>
        </row>
        <row r="38">
          <cell r="L38">
            <v>4391099</v>
          </cell>
          <cell r="M38">
            <v>0.21537489655751862</v>
          </cell>
        </row>
        <row r="39">
          <cell r="L39">
            <v>6512719</v>
          </cell>
          <cell r="M39">
            <v>0.41506065790815061</v>
          </cell>
        </row>
        <row r="40">
          <cell r="L40">
            <v>4216016</v>
          </cell>
          <cell r="M40">
            <v>-12.191687983428123</v>
          </cell>
        </row>
        <row r="41">
          <cell r="L41">
            <v>216933</v>
          </cell>
          <cell r="M41">
            <v>-0.14177802532671091</v>
          </cell>
        </row>
        <row r="42">
          <cell r="L42">
            <v>4301196</v>
          </cell>
          <cell r="M42">
            <v>-0.1352211041508955</v>
          </cell>
        </row>
        <row r="43">
          <cell r="M43">
            <v>0.30273001889100648</v>
          </cell>
        </row>
        <row r="44">
          <cell r="L44">
            <v>2206988</v>
          </cell>
          <cell r="M44">
            <v>-4.1199120174852837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W30"/>
  <sheetViews>
    <sheetView showGridLines="0" tabSelected="1" zoomScale="80" zoomScaleNormal="80" workbookViewId="0">
      <selection activeCell="C32" sqref="C32"/>
    </sheetView>
  </sheetViews>
  <sheetFormatPr baseColWidth="10" defaultColWidth="11.42578125" defaultRowHeight="15.75"/>
  <cols>
    <col min="1" max="1" width="1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3" ht="18" customHeight="1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3" ht="18" customHeight="1">
      <c r="A6" s="4" t="s">
        <v>25</v>
      </c>
    </row>
    <row r="7" spans="1:23" ht="66" customHeight="1">
      <c r="A7" s="5" t="s">
        <v>0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30</v>
      </c>
      <c r="O7" s="5" t="s">
        <v>15</v>
      </c>
      <c r="P7" s="5" t="s">
        <v>16</v>
      </c>
      <c r="Q7" s="5" t="s">
        <v>17</v>
      </c>
      <c r="R7" s="5" t="s">
        <v>18</v>
      </c>
      <c r="S7" s="5" t="s">
        <v>19</v>
      </c>
      <c r="T7" s="5" t="s">
        <v>20</v>
      </c>
      <c r="U7" s="5" t="s">
        <v>21</v>
      </c>
      <c r="V7" s="5" t="s">
        <v>22</v>
      </c>
    </row>
    <row r="8" spans="1:23" ht="18" customHeight="1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18" customHeight="1">
      <c r="A9" s="19" t="s">
        <v>23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3" ht="8.25" customHeight="1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18" customHeight="1">
      <c r="A11" s="8" t="s">
        <v>29</v>
      </c>
      <c r="B11" s="9">
        <f>+'[1]Hoja Resumen'!$K$24/1000</f>
        <v>109134.52</v>
      </c>
      <c r="C11" s="9">
        <f>+'[1]Hoja Resumen'!$K$25/1000</f>
        <v>8821.9699999999993</v>
      </c>
      <c r="D11" s="9">
        <f>+'[1]Hoja Resumen'!$K$26/1000</f>
        <v>724.68600000000004</v>
      </c>
      <c r="E11" s="9">
        <f>+'[1]Hoja Resumen'!$K$27/1000</f>
        <v>546.86699999999996</v>
      </c>
      <c r="F11" s="9">
        <f>+'[1]Hoja Resumen'!$K$28/1000</f>
        <v>6151.3559999999998</v>
      </c>
      <c r="G11" s="9">
        <f>+'[1]Hoja Resumen'!$K$29/1000</f>
        <v>1274.068</v>
      </c>
      <c r="H11" s="9">
        <f>+'[1]Hoja Resumen'!$K$30/1000</f>
        <v>14373.79</v>
      </c>
      <c r="I11" s="9">
        <f>+'[1]Hoja Resumen'!$K$31/1000</f>
        <v>1776.681</v>
      </c>
      <c r="J11" s="9">
        <f>+'[1]Hoja Resumen'!$K$32/1000</f>
        <v>12520.08</v>
      </c>
      <c r="K11" s="9">
        <f>+'[1]Hoja Resumen'!$K$33/1000</f>
        <v>10540.311</v>
      </c>
      <c r="L11" s="9">
        <f>+'[1]Hoja Resumen'!$K$34/1000</f>
        <v>2321.1779999999999</v>
      </c>
      <c r="M11" s="9">
        <f>+'[1]Hoja Resumen'!$K$35/1000</f>
        <v>5370.9489999999996</v>
      </c>
      <c r="N11" s="9">
        <f>+'[1]Hoja Resumen'!$K$36/1000</f>
        <v>2041.4970000000001</v>
      </c>
      <c r="O11" s="9">
        <f>+'[1]Hoja Resumen'!$K$37/1000</f>
        <v>3988.1120000000001</v>
      </c>
      <c r="P11" s="9">
        <f>+'[1]Hoja Resumen'!$K$38/1000</f>
        <v>8408.9590000000007</v>
      </c>
      <c r="Q11" s="9">
        <f>+'[1]Hoja Resumen'!$K$39/1000</f>
        <v>9710.39</v>
      </c>
      <c r="R11" s="9">
        <f>+'[1]Hoja Resumen'!$K$40/1000</f>
        <v>6311.3320000000003</v>
      </c>
      <c r="S11" s="9">
        <f>+'[1]Hoja Resumen'!$K$41/1000</f>
        <v>573.53599999999994</v>
      </c>
      <c r="T11" s="9">
        <f>+'[1]Hoja Resumen'!$K$42/1000</f>
        <v>6565.6620000000003</v>
      </c>
      <c r="U11" s="9">
        <f>SUM(C11:T11)</f>
        <v>102021.42399999998</v>
      </c>
      <c r="V11" s="9">
        <f>+'[1]Hoja Resumen'!$K$44/1000</f>
        <v>7113.0959999999995</v>
      </c>
      <c r="W11" s="9"/>
    </row>
    <row r="12" spans="1:23" ht="18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1:23" ht="18" customHeight="1">
      <c r="A13" s="19" t="s">
        <v>26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spans="1:23" ht="10.5" customHeight="1">
      <c r="A14" s="7"/>
      <c r="B14" s="11"/>
      <c r="C14" s="12"/>
      <c r="D14" s="12"/>
      <c r="E14" s="12"/>
      <c r="F14" s="12"/>
    </row>
    <row r="15" spans="1:23" ht="18" customHeight="1">
      <c r="A15" s="8" t="s">
        <v>29</v>
      </c>
      <c r="B15" s="9">
        <f>+'[2]Hoja Resumen'!$L$24/1000</f>
        <v>72048.801999999996</v>
      </c>
      <c r="C15" s="9">
        <f>+'[2]Hoja Resumen'!$L$25/1000</f>
        <v>5841.9629999999997</v>
      </c>
      <c r="D15" s="9">
        <f>+'[2]Hoja Resumen'!$L$26/1000</f>
        <v>852.26900000000001</v>
      </c>
      <c r="E15" s="9">
        <f>+'[2]Hoja Resumen'!$L$27/1000</f>
        <v>434.90300000000002</v>
      </c>
      <c r="F15" s="9">
        <f>+'[2]Hoja Resumen'!$L$28/1000</f>
        <v>6846.24</v>
      </c>
      <c r="G15" s="9">
        <f>+'[2]Hoja Resumen'!$L$29/1000</f>
        <v>567.30600000000004</v>
      </c>
      <c r="H15" s="9">
        <f>+'[2]Hoja Resumen'!$L$30/1000</f>
        <v>8434.8340000000007</v>
      </c>
      <c r="I15" s="9">
        <f>+'[2]Hoja Resumen'!$L$31/1000</f>
        <v>2046.085</v>
      </c>
      <c r="J15" s="9">
        <f>+'[2]Hoja Resumen'!$L$32/1000</f>
        <v>6241.8519999999999</v>
      </c>
      <c r="K15" s="9">
        <f>+'[2]Hoja Resumen'!$L$33/1000</f>
        <v>7559.3339999999998</v>
      </c>
      <c r="L15" s="9">
        <f>+'[2]Hoja Resumen'!$L$34/1000</f>
        <v>1282.0719999999999</v>
      </c>
      <c r="M15" s="9">
        <f>+'[2]Hoja Resumen'!$L$35/1000</f>
        <v>5102.3689999999997</v>
      </c>
      <c r="N15" s="9">
        <f>+'[2]Hoja Resumen'!$L$36/1000</f>
        <v>2581.1239999999998</v>
      </c>
      <c r="O15" s="9">
        <f>+'[2]Hoja Resumen'!$L$37/1000</f>
        <v>2413.5</v>
      </c>
      <c r="P15" s="9">
        <f>+'[2]Hoja Resumen'!$L$38/1000</f>
        <v>4391.0990000000002</v>
      </c>
      <c r="Q15" s="9">
        <f>+'[2]Hoja Resumen'!$L$39/1000</f>
        <v>6512.7190000000001</v>
      </c>
      <c r="R15" s="9">
        <f>+'[2]Hoja Resumen'!$L$40/1000</f>
        <v>4216.0159999999996</v>
      </c>
      <c r="S15" s="9">
        <f>+'[2]Hoja Resumen'!$L$41/1000</f>
        <v>216.93299999999999</v>
      </c>
      <c r="T15" s="9">
        <f>+'[2]Hoja Resumen'!$L$42/1000</f>
        <v>4301.1959999999999</v>
      </c>
      <c r="U15" s="9">
        <f>SUM(C15:T15)</f>
        <v>69841.813999999998</v>
      </c>
      <c r="V15" s="9">
        <f>+'[2]Hoja Resumen'!$L$44/1000</f>
        <v>2206.9879999999998</v>
      </c>
    </row>
    <row r="16" spans="1:23" ht="18" customHeight="1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8" customHeight="1">
      <c r="A17" s="19" t="s">
        <v>24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:22" ht="9" customHeight="1">
      <c r="A18" s="7"/>
      <c r="B18" s="13"/>
      <c r="C18" s="13"/>
      <c r="D18" s="13"/>
      <c r="E18" s="13"/>
      <c r="F18" s="13"/>
      <c r="G18" s="13"/>
      <c r="H18" s="9"/>
      <c r="I18" s="13"/>
      <c r="J18" s="13"/>
      <c r="K18" s="13"/>
      <c r="L18" s="11"/>
      <c r="M18" s="13"/>
      <c r="N18" s="13"/>
      <c r="O18" s="13"/>
      <c r="P18" s="13"/>
    </row>
    <row r="19" spans="1:22" ht="18" customHeight="1">
      <c r="A19" s="8" t="s">
        <v>29</v>
      </c>
      <c r="B19" s="9">
        <f t="array" ref="B19:V19">+TRANSPOSE('[2]Hoja Resumen'!M24:M44)</f>
        <v>0.16120731280444556</v>
      </c>
      <c r="C19" s="9">
        <v>1.3776480132579705</v>
      </c>
      <c r="D19" s="9">
        <v>2.672497394845097</v>
      </c>
      <c r="E19" s="9">
        <v>2.1644909781554089</v>
      </c>
      <c r="F19" s="9">
        <v>5.9338189056302948</v>
      </c>
      <c r="G19" s="9">
        <v>-9.8360759956388595</v>
      </c>
      <c r="H19" s="9">
        <v>1.2275233871984037</v>
      </c>
      <c r="I19" s="9">
        <v>0.13389783145218992</v>
      </c>
      <c r="J19" s="9">
        <v>0.70298545773754828</v>
      </c>
      <c r="K19" s="9">
        <v>1.0499560942034414</v>
      </c>
      <c r="L19" s="9">
        <v>-0.11304822741782239</v>
      </c>
      <c r="M19" s="9">
        <v>0.7878344330896736</v>
      </c>
      <c r="N19" s="9">
        <v>2.5122027745673847</v>
      </c>
      <c r="O19" s="9">
        <v>0.19628258714399216</v>
      </c>
      <c r="P19" s="9">
        <v>0.21537489655751862</v>
      </c>
      <c r="Q19" s="9">
        <v>0.41506065790815061</v>
      </c>
      <c r="R19" s="9">
        <v>-12.191687983428123</v>
      </c>
      <c r="S19" s="9">
        <v>-0.14177802532671091</v>
      </c>
      <c r="T19" s="9">
        <v>-0.1352211041508955</v>
      </c>
      <c r="U19" s="9">
        <v>0.30273001889100648</v>
      </c>
      <c r="V19" s="9">
        <v>-4.1199120174852837</v>
      </c>
    </row>
    <row r="20" spans="1:22" ht="18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s="15" customFormat="1" ht="12">
      <c r="A21" s="16" t="s">
        <v>28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22" s="15" customFormat="1" ht="12">
      <c r="A22" s="16" t="s">
        <v>1</v>
      </c>
      <c r="O22" s="17"/>
    </row>
    <row r="23" spans="1:22" s="15" customFormat="1" ht="12">
      <c r="A23" s="15" t="s">
        <v>27</v>
      </c>
      <c r="O23" s="17"/>
    </row>
    <row r="25" spans="1:22">
      <c r="L25" s="18"/>
      <c r="M25" s="18"/>
    </row>
    <row r="26" spans="1:22">
      <c r="L26" s="18"/>
      <c r="M26" s="18"/>
    </row>
    <row r="27" spans="1:22">
      <c r="L27" s="18"/>
      <c r="M27" s="18"/>
    </row>
    <row r="28" spans="1:22">
      <c r="L28" s="18"/>
      <c r="M28" s="18"/>
    </row>
    <row r="29" spans="1:22">
      <c r="L29" s="18"/>
      <c r="M29" s="18"/>
    </row>
    <row r="30" spans="1:22">
      <c r="L30" s="18"/>
      <c r="M30" s="18"/>
    </row>
  </sheetData>
  <mergeCells count="3">
    <mergeCell ref="A9:V9"/>
    <mergeCell ref="A13:V13"/>
    <mergeCell ref="A17:V17"/>
  </mergeCells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yzabala</cp:lastModifiedBy>
  <cp:lastPrinted>2018-12-06T16:25:15Z</cp:lastPrinted>
  <dcterms:created xsi:type="dcterms:W3CDTF">2008-12-05T17:15:01Z</dcterms:created>
  <dcterms:modified xsi:type="dcterms:W3CDTF">2019-08-12T14:19:43Z</dcterms:modified>
</cp:coreProperties>
</file>