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4.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S:\COMUN\SGPRO\DNSM\Publicaciones\IEM\Finales\2043\Español\4\"/>
    </mc:Choice>
  </mc:AlternateContent>
  <bookViews>
    <workbookView xWindow="-120" yWindow="-120" windowWidth="24240" windowHeight="13140" tabRatio="742" firstSheet="3" activeTab="3"/>
  </bookViews>
  <sheets>
    <sheet name="IEM-451-ei" sheetId="24" state="hidden" r:id="rId1"/>
    <sheet name="IEM-452-ei" sheetId="23" state="hidden" r:id="rId2"/>
    <sheet name="Datos_IDEAC-ei" sheetId="70" state="hidden" r:id="rId3"/>
    <sheet name="G_IDEAC-e" sheetId="71" r:id="rId4"/>
  </sheets>
  <externalReferences>
    <externalReference r:id="rId5"/>
  </externalReferences>
  <definedNames>
    <definedName name="_xlnm._FilterDatabase" localSheetId="2" hidden="1">'Datos_IDEAC-ei'!$A$4</definedName>
    <definedName name="Ene_93">#REF!</definedName>
    <definedName name="Fecha">#REF!</definedName>
    <definedName name="Fechaideac">#REF!</definedName>
    <definedName name="ideacbruto">#REF!</definedName>
    <definedName name="ideactendencia">#REF!</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331" i="70" l="1"/>
  <c r="F331" i="70"/>
  <c r="G331" i="70" s="1"/>
  <c r="E331" i="70"/>
  <c r="I330" i="70"/>
  <c r="F330" i="70"/>
  <c r="E330" i="70"/>
  <c r="I329" i="70"/>
  <c r="F329" i="70"/>
  <c r="G329" i="70" s="1"/>
  <c r="H329" i="70" s="1"/>
  <c r="E329" i="70"/>
  <c r="I328" i="70"/>
  <c r="F328" i="70"/>
  <c r="E328" i="70"/>
  <c r="I327" i="70"/>
  <c r="F327" i="70"/>
  <c r="G327" i="70" s="1"/>
  <c r="H327" i="70" s="1"/>
  <c r="E327" i="70"/>
  <c r="I326" i="70"/>
  <c r="F326" i="70"/>
  <c r="G326" i="70" s="1"/>
  <c r="E326" i="70"/>
  <c r="I325" i="70"/>
  <c r="F325" i="70"/>
  <c r="E325" i="70"/>
  <c r="I324" i="70"/>
  <c r="F324" i="70"/>
  <c r="G324" i="70" s="1"/>
  <c r="E324" i="70"/>
  <c r="I323" i="70"/>
  <c r="F323" i="70"/>
  <c r="G323" i="70" s="1"/>
  <c r="E323" i="70"/>
  <c r="I322" i="70"/>
  <c r="F322" i="70"/>
  <c r="E322" i="70"/>
  <c r="I321" i="70"/>
  <c r="F321" i="70"/>
  <c r="G321" i="70" s="1"/>
  <c r="E321" i="70"/>
  <c r="I320" i="70"/>
  <c r="F320" i="70"/>
  <c r="G320" i="70" s="1"/>
  <c r="E320" i="70"/>
  <c r="I319" i="70"/>
  <c r="F319" i="70"/>
  <c r="E319" i="70"/>
  <c r="I318" i="70"/>
  <c r="G318" i="70"/>
  <c r="F318" i="70"/>
  <c r="G330" i="70" s="1"/>
  <c r="E318" i="70"/>
  <c r="I317" i="70"/>
  <c r="F317" i="70"/>
  <c r="G317" i="70" s="1"/>
  <c r="H318" i="70" s="1"/>
  <c r="E317" i="70"/>
  <c r="C317" i="70"/>
  <c r="C329" i="70" s="1"/>
  <c r="A317" i="70"/>
  <c r="A329" i="70" s="1"/>
  <c r="I316" i="70"/>
  <c r="F316" i="70"/>
  <c r="G328" i="70" s="1"/>
  <c r="E316" i="70"/>
  <c r="I315" i="70"/>
  <c r="F315" i="70"/>
  <c r="E315" i="70"/>
  <c r="B315" i="70"/>
  <c r="B327" i="70" s="1"/>
  <c r="I314" i="70"/>
  <c r="F314" i="70"/>
  <c r="E314" i="70"/>
  <c r="I313" i="70"/>
  <c r="F313" i="70"/>
  <c r="G325" i="70" s="1"/>
  <c r="H326" i="70" s="1"/>
  <c r="E313" i="70"/>
  <c r="I312" i="70"/>
  <c r="F312" i="70"/>
  <c r="G312" i="70" s="1"/>
  <c r="E312" i="70"/>
  <c r="I311" i="70"/>
  <c r="F311" i="70"/>
  <c r="G311" i="70" s="1"/>
  <c r="E311" i="70"/>
  <c r="D311" i="70"/>
  <c r="D323" i="70" s="1"/>
  <c r="I310" i="70"/>
  <c r="F310" i="70"/>
  <c r="G310" i="70" s="1"/>
  <c r="H311" i="70" s="1"/>
  <c r="E310" i="70"/>
  <c r="I309" i="70"/>
  <c r="F309" i="70"/>
  <c r="E309" i="70"/>
  <c r="I308" i="70"/>
  <c r="G308" i="70"/>
  <c r="F308" i="70"/>
  <c r="E308" i="70"/>
  <c r="I307" i="70"/>
  <c r="F307" i="70"/>
  <c r="G307" i="70" s="1"/>
  <c r="H307" i="70" s="1"/>
  <c r="E307" i="70"/>
  <c r="I306" i="70"/>
  <c r="F306" i="70"/>
  <c r="E306" i="70"/>
  <c r="D306" i="70"/>
  <c r="D318" i="70" s="1"/>
  <c r="D330" i="70" s="1"/>
  <c r="I305" i="70"/>
  <c r="F305" i="70"/>
  <c r="G305" i="70" s="1"/>
  <c r="H306" i="70" s="1"/>
  <c r="E305" i="70"/>
  <c r="I304" i="70"/>
  <c r="F304" i="70"/>
  <c r="E304" i="70"/>
  <c r="B304" i="70"/>
  <c r="B316" i="70" s="1"/>
  <c r="B328" i="70" s="1"/>
  <c r="I303" i="70"/>
  <c r="F303" i="70"/>
  <c r="G315" i="70" s="1"/>
  <c r="H315" i="70" s="1"/>
  <c r="E303" i="70"/>
  <c r="B303" i="70"/>
  <c r="I302" i="70"/>
  <c r="F302" i="70"/>
  <c r="G314" i="70" s="1"/>
  <c r="E302" i="70"/>
  <c r="D302" i="70"/>
  <c r="D314" i="70" s="1"/>
  <c r="D326" i="70" s="1"/>
  <c r="B302" i="70"/>
  <c r="B314" i="70" s="1"/>
  <c r="B326" i="70" s="1"/>
  <c r="I301" i="70"/>
  <c r="F301" i="70"/>
  <c r="E301" i="70"/>
  <c r="D301" i="70"/>
  <c r="D313" i="70" s="1"/>
  <c r="D325" i="70" s="1"/>
  <c r="B301" i="70"/>
  <c r="B313" i="70" s="1"/>
  <c r="B325" i="70" s="1"/>
  <c r="I300" i="70"/>
  <c r="F300" i="70"/>
  <c r="G300" i="70" s="1"/>
  <c r="E300" i="70"/>
  <c r="D300" i="70"/>
  <c r="D312" i="70" s="1"/>
  <c r="D324" i="70" s="1"/>
  <c r="B300" i="70"/>
  <c r="B312" i="70" s="1"/>
  <c r="B324" i="70" s="1"/>
  <c r="I299" i="70"/>
  <c r="F299" i="70"/>
  <c r="E299" i="70"/>
  <c r="D299" i="70"/>
  <c r="B299" i="70"/>
  <c r="B311" i="70" s="1"/>
  <c r="B323" i="70" s="1"/>
  <c r="I298" i="70"/>
  <c r="F298" i="70"/>
  <c r="G298" i="70" s="1"/>
  <c r="E298" i="70"/>
  <c r="D298" i="70"/>
  <c r="D310" i="70" s="1"/>
  <c r="D322" i="70" s="1"/>
  <c r="B298" i="70"/>
  <c r="B310" i="70" s="1"/>
  <c r="B322" i="70" s="1"/>
  <c r="I297" i="70"/>
  <c r="F297" i="70"/>
  <c r="G297" i="70" s="1"/>
  <c r="E297" i="70"/>
  <c r="D297" i="70"/>
  <c r="D309" i="70" s="1"/>
  <c r="D321" i="70" s="1"/>
  <c r="B297" i="70"/>
  <c r="B309" i="70" s="1"/>
  <c r="B321" i="70" s="1"/>
  <c r="I296" i="70"/>
  <c r="G296" i="70"/>
  <c r="F296" i="70"/>
  <c r="E296" i="70"/>
  <c r="D296" i="70"/>
  <c r="D308" i="70" s="1"/>
  <c r="D320" i="70" s="1"/>
  <c r="B296" i="70"/>
  <c r="B308" i="70" s="1"/>
  <c r="B320" i="70" s="1"/>
  <c r="I295" i="70"/>
  <c r="F295" i="70"/>
  <c r="G295" i="70" s="1"/>
  <c r="H295" i="70" s="1"/>
  <c r="E295" i="70"/>
  <c r="D295" i="70"/>
  <c r="D307" i="70" s="1"/>
  <c r="D319" i="70" s="1"/>
  <c r="D331" i="70" s="1"/>
  <c r="B295" i="70"/>
  <c r="B307" i="70" s="1"/>
  <c r="B319" i="70" s="1"/>
  <c r="B331" i="70" s="1"/>
  <c r="I294" i="70"/>
  <c r="F294" i="70"/>
  <c r="G306" i="70" s="1"/>
  <c r="E294" i="70"/>
  <c r="D294" i="70"/>
  <c r="B294" i="70"/>
  <c r="B306" i="70" s="1"/>
  <c r="B318" i="70" s="1"/>
  <c r="B330" i="70" s="1"/>
  <c r="I293" i="70"/>
  <c r="F293" i="70"/>
  <c r="G293" i="70" s="1"/>
  <c r="H293" i="70" s="1"/>
  <c r="E293" i="70"/>
  <c r="D293" i="70"/>
  <c r="D305" i="70" s="1"/>
  <c r="D317" i="70" s="1"/>
  <c r="D329" i="70" s="1"/>
  <c r="B293" i="70"/>
  <c r="B305" i="70" s="1"/>
  <c r="B317" i="70" s="1"/>
  <c r="B329" i="70" s="1"/>
  <c r="I292" i="70"/>
  <c r="F292" i="70"/>
  <c r="G292" i="70" s="1"/>
  <c r="H292" i="70" s="1"/>
  <c r="E292" i="70"/>
  <c r="D292" i="70"/>
  <c r="D304" i="70" s="1"/>
  <c r="D316" i="70" s="1"/>
  <c r="D328" i="70" s="1"/>
  <c r="I291" i="70"/>
  <c r="F291" i="70"/>
  <c r="G291" i="70" s="1"/>
  <c r="E291" i="70"/>
  <c r="D291" i="70"/>
  <c r="D303" i="70" s="1"/>
  <c r="D315" i="70" s="1"/>
  <c r="D327" i="70" s="1"/>
  <c r="I290" i="70"/>
  <c r="G290" i="70"/>
  <c r="F290" i="70"/>
  <c r="G302" i="70" s="1"/>
  <c r="E290" i="70"/>
  <c r="I289" i="70"/>
  <c r="F289" i="70"/>
  <c r="G301" i="70" s="1"/>
  <c r="E289" i="70"/>
  <c r="I288" i="70"/>
  <c r="F288" i="70"/>
  <c r="E288" i="70"/>
  <c r="I287" i="70"/>
  <c r="F287" i="70"/>
  <c r="G287" i="70" s="1"/>
  <c r="H287" i="70" s="1"/>
  <c r="E287" i="70"/>
  <c r="I286" i="70"/>
  <c r="F286" i="70"/>
  <c r="G286" i="70" s="1"/>
  <c r="E286" i="70"/>
  <c r="I285" i="70"/>
  <c r="F285" i="70"/>
  <c r="G285" i="70" s="1"/>
  <c r="E285" i="70"/>
  <c r="I284" i="70"/>
  <c r="G284" i="70"/>
  <c r="H284" i="70" s="1"/>
  <c r="F284" i="70"/>
  <c r="E284" i="70"/>
  <c r="I283" i="70"/>
  <c r="G283" i="70"/>
  <c r="F283" i="70"/>
  <c r="E283" i="70"/>
  <c r="I282" i="70"/>
  <c r="G282" i="70"/>
  <c r="F282" i="70"/>
  <c r="G294" i="70" s="1"/>
  <c r="E282" i="70"/>
  <c r="I281" i="70"/>
  <c r="F281" i="70"/>
  <c r="E281" i="70"/>
  <c r="I280" i="70"/>
  <c r="F280" i="70"/>
  <c r="E280" i="70"/>
  <c r="I279" i="70"/>
  <c r="F279" i="70"/>
  <c r="G279" i="70" s="1"/>
  <c r="E279" i="70"/>
  <c r="I278" i="70"/>
  <c r="F278" i="70"/>
  <c r="G278" i="70" s="1"/>
  <c r="E278" i="70"/>
  <c r="I277" i="70"/>
  <c r="F277" i="70"/>
  <c r="G277" i="70" s="1"/>
  <c r="E277" i="70"/>
  <c r="I276" i="70"/>
  <c r="G276" i="70"/>
  <c r="H276" i="70" s="1"/>
  <c r="F276" i="70"/>
  <c r="G288" i="70" s="1"/>
  <c r="H288" i="70" s="1"/>
  <c r="E276" i="70"/>
  <c r="I275" i="70"/>
  <c r="G275" i="70"/>
  <c r="F275" i="70"/>
  <c r="E275" i="70"/>
  <c r="I274" i="70"/>
  <c r="G274" i="70"/>
  <c r="H275" i="70" s="1"/>
  <c r="F274" i="70"/>
  <c r="E274" i="70"/>
  <c r="I273" i="70"/>
  <c r="F273" i="70"/>
  <c r="E273" i="70"/>
  <c r="I272" i="70"/>
  <c r="F272" i="70"/>
  <c r="E272" i="70"/>
  <c r="I271" i="70"/>
  <c r="F271" i="70"/>
  <c r="G271" i="70" s="1"/>
  <c r="E271" i="70"/>
  <c r="I270" i="70"/>
  <c r="F270" i="70"/>
  <c r="G270" i="70" s="1"/>
  <c r="E270" i="70"/>
  <c r="I269" i="70"/>
  <c r="F269" i="70"/>
  <c r="G281" i="70" s="1"/>
  <c r="E269" i="70"/>
  <c r="I268" i="70"/>
  <c r="G268" i="70"/>
  <c r="H268" i="70" s="1"/>
  <c r="F268" i="70"/>
  <c r="G280" i="70" s="1"/>
  <c r="H280" i="70" s="1"/>
  <c r="E268" i="70"/>
  <c r="I267" i="70"/>
  <c r="G267" i="70"/>
  <c r="F267" i="70"/>
  <c r="E267" i="70"/>
  <c r="I266" i="70"/>
  <c r="G266" i="70"/>
  <c r="F266" i="70"/>
  <c r="E266" i="70"/>
  <c r="I265" i="70"/>
  <c r="F265" i="70"/>
  <c r="E265" i="70"/>
  <c r="I264" i="70"/>
  <c r="F264" i="70"/>
  <c r="E264" i="70"/>
  <c r="I263" i="70"/>
  <c r="F263" i="70"/>
  <c r="G263" i="70" s="1"/>
  <c r="H263" i="70" s="1"/>
  <c r="E263" i="70"/>
  <c r="I262" i="70"/>
  <c r="F262" i="70"/>
  <c r="G262" i="70" s="1"/>
  <c r="E262" i="70"/>
  <c r="I261" i="70"/>
  <c r="F261" i="70"/>
  <c r="G261" i="70" s="1"/>
  <c r="E261" i="70"/>
  <c r="I260" i="70"/>
  <c r="G260" i="70"/>
  <c r="H260" i="70" s="1"/>
  <c r="F260" i="70"/>
  <c r="G272" i="70" s="1"/>
  <c r="E260" i="70"/>
  <c r="I259" i="70"/>
  <c r="G259" i="70"/>
  <c r="F259" i="70"/>
  <c r="E259" i="70"/>
  <c r="I258" i="70"/>
  <c r="G258" i="70"/>
  <c r="H259" i="70" s="1"/>
  <c r="F258" i="70"/>
  <c r="E258" i="70"/>
  <c r="I257" i="70"/>
  <c r="F257" i="70"/>
  <c r="E257" i="70"/>
  <c r="I256" i="70"/>
  <c r="F256" i="70"/>
  <c r="E256" i="70"/>
  <c r="I255" i="70"/>
  <c r="F255" i="70"/>
  <c r="G255" i="70" s="1"/>
  <c r="E255" i="70"/>
  <c r="I254" i="70"/>
  <c r="F254" i="70"/>
  <c r="G254" i="70" s="1"/>
  <c r="E254" i="70"/>
  <c r="I253" i="70"/>
  <c r="F253" i="70"/>
  <c r="G265" i="70" s="1"/>
  <c r="E253" i="70"/>
  <c r="I252" i="70"/>
  <c r="G252" i="70"/>
  <c r="H252" i="70" s="1"/>
  <c r="F252" i="70"/>
  <c r="G264" i="70" s="1"/>
  <c r="E252" i="70"/>
  <c r="I251" i="70"/>
  <c r="G251" i="70"/>
  <c r="F251" i="70"/>
  <c r="E251" i="70"/>
  <c r="I250" i="70"/>
  <c r="G250" i="70"/>
  <c r="F250" i="70"/>
  <c r="E250" i="70"/>
  <c r="I249" i="70"/>
  <c r="F249" i="70"/>
  <c r="E249" i="70"/>
  <c r="I248" i="70"/>
  <c r="F248" i="70"/>
  <c r="E248" i="70"/>
  <c r="I247" i="70"/>
  <c r="F247" i="70"/>
  <c r="G247" i="70" s="1"/>
  <c r="H247" i="70" s="1"/>
  <c r="E247" i="70"/>
  <c r="I246" i="70"/>
  <c r="F246" i="70"/>
  <c r="G246" i="70" s="1"/>
  <c r="E246" i="70"/>
  <c r="I245" i="70"/>
  <c r="F245" i="70"/>
  <c r="G245" i="70" s="1"/>
  <c r="E245" i="70"/>
  <c r="I244" i="70"/>
  <c r="G244" i="70"/>
  <c r="H244" i="70" s="1"/>
  <c r="F244" i="70"/>
  <c r="G256" i="70" s="1"/>
  <c r="H256" i="70" s="1"/>
  <c r="E244" i="70"/>
  <c r="I243" i="70"/>
  <c r="G243" i="70"/>
  <c r="F243" i="70"/>
  <c r="E243" i="70"/>
  <c r="I242" i="70"/>
  <c r="G242" i="70"/>
  <c r="H243" i="70" s="1"/>
  <c r="F242" i="70"/>
  <c r="E242" i="70"/>
  <c r="I241" i="70"/>
  <c r="F241" i="70"/>
  <c r="E241" i="70"/>
  <c r="I240" i="70"/>
  <c r="F240" i="70"/>
  <c r="E240" i="70"/>
  <c r="I239" i="70"/>
  <c r="F239" i="70"/>
  <c r="G239" i="70" s="1"/>
  <c r="E239" i="70"/>
  <c r="I238" i="70"/>
  <c r="F238" i="70"/>
  <c r="G238" i="70" s="1"/>
  <c r="E238" i="70"/>
  <c r="I237" i="70"/>
  <c r="F237" i="70"/>
  <c r="G249" i="70" s="1"/>
  <c r="H249" i="70" s="1"/>
  <c r="E237" i="70"/>
  <c r="I236" i="70"/>
  <c r="G236" i="70"/>
  <c r="H236" i="70" s="1"/>
  <c r="F236" i="70"/>
  <c r="G248" i="70" s="1"/>
  <c r="E236" i="70"/>
  <c r="I235" i="70"/>
  <c r="G235" i="70"/>
  <c r="F235" i="70"/>
  <c r="E235" i="70"/>
  <c r="I234" i="70"/>
  <c r="G234" i="70"/>
  <c r="F234" i="70"/>
  <c r="E234" i="70"/>
  <c r="I233" i="70"/>
  <c r="F233" i="70"/>
  <c r="E233" i="70"/>
  <c r="I232" i="70"/>
  <c r="F232" i="70"/>
  <c r="E232" i="70"/>
  <c r="I231" i="70"/>
  <c r="F231" i="70"/>
  <c r="G231" i="70" s="1"/>
  <c r="H231" i="70" s="1"/>
  <c r="E231" i="70"/>
  <c r="I230" i="70"/>
  <c r="F230" i="70"/>
  <c r="G230" i="70" s="1"/>
  <c r="E230" i="70"/>
  <c r="I229" i="70"/>
  <c r="F229" i="70"/>
  <c r="G229" i="70" s="1"/>
  <c r="E229" i="70"/>
  <c r="I228" i="70"/>
  <c r="G228" i="70"/>
  <c r="H228" i="70" s="1"/>
  <c r="F228" i="70"/>
  <c r="G240" i="70" s="1"/>
  <c r="H240" i="70" s="1"/>
  <c r="E228" i="70"/>
  <c r="I227" i="70"/>
  <c r="G227" i="70"/>
  <c r="F227" i="70"/>
  <c r="E227" i="70"/>
  <c r="I226" i="70"/>
  <c r="G226" i="70"/>
  <c r="H227" i="70" s="1"/>
  <c r="F226" i="70"/>
  <c r="E226" i="70"/>
  <c r="I225" i="70"/>
  <c r="F225" i="70"/>
  <c r="E225" i="70"/>
  <c r="I224" i="70"/>
  <c r="F224" i="70"/>
  <c r="E224" i="70"/>
  <c r="I223" i="70"/>
  <c r="F223" i="70"/>
  <c r="G223" i="70" s="1"/>
  <c r="H223" i="70" s="1"/>
  <c r="E223" i="70"/>
  <c r="I222" i="70"/>
  <c r="F222" i="70"/>
  <c r="G222" i="70" s="1"/>
  <c r="E222" i="70"/>
  <c r="I221" i="70"/>
  <c r="F221" i="70"/>
  <c r="G221" i="70" s="1"/>
  <c r="E221" i="70"/>
  <c r="I220" i="70"/>
  <c r="G220" i="70"/>
  <c r="H220" i="70" s="1"/>
  <c r="F220" i="70"/>
  <c r="G232" i="70" s="1"/>
  <c r="E220" i="70"/>
  <c r="I219" i="70"/>
  <c r="G219" i="70"/>
  <c r="F219" i="70"/>
  <c r="E219" i="70"/>
  <c r="I218" i="70"/>
  <c r="G218" i="70"/>
  <c r="F218" i="70"/>
  <c r="E218" i="70"/>
  <c r="I217" i="70"/>
  <c r="F217" i="70"/>
  <c r="E217" i="70"/>
  <c r="I216" i="70"/>
  <c r="F216" i="70"/>
  <c r="E216" i="70"/>
  <c r="I215" i="70"/>
  <c r="F215" i="70"/>
  <c r="G215" i="70" s="1"/>
  <c r="E215" i="70"/>
  <c r="I214" i="70"/>
  <c r="F214" i="70"/>
  <c r="G214" i="70" s="1"/>
  <c r="E214" i="70"/>
  <c r="I213" i="70"/>
  <c r="F213" i="70"/>
  <c r="G213" i="70" s="1"/>
  <c r="E213" i="70"/>
  <c r="I212" i="70"/>
  <c r="G212" i="70"/>
  <c r="H212" i="70" s="1"/>
  <c r="F212" i="70"/>
  <c r="G224" i="70" s="1"/>
  <c r="H224" i="70" s="1"/>
  <c r="E212" i="70"/>
  <c r="I211" i="70"/>
  <c r="G211" i="70"/>
  <c r="F211" i="70"/>
  <c r="E211" i="70"/>
  <c r="I210" i="70"/>
  <c r="G210" i="70"/>
  <c r="H211" i="70" s="1"/>
  <c r="F210" i="70"/>
  <c r="E210" i="70"/>
  <c r="I209" i="70"/>
  <c r="F209" i="70"/>
  <c r="E209" i="70"/>
  <c r="I208" i="70"/>
  <c r="F208" i="70"/>
  <c r="E208" i="70"/>
  <c r="I207" i="70"/>
  <c r="F207" i="70"/>
  <c r="G207" i="70" s="1"/>
  <c r="E207" i="70"/>
  <c r="I206" i="70"/>
  <c r="F206" i="70"/>
  <c r="G206" i="70" s="1"/>
  <c r="E206" i="70"/>
  <c r="I205" i="70"/>
  <c r="F205" i="70"/>
  <c r="G205" i="70" s="1"/>
  <c r="E205" i="70"/>
  <c r="I204" i="70"/>
  <c r="G204" i="70"/>
  <c r="H204" i="70" s="1"/>
  <c r="F204" i="70"/>
  <c r="G216" i="70" s="1"/>
  <c r="H216" i="70" s="1"/>
  <c r="E204" i="70"/>
  <c r="I203" i="70"/>
  <c r="G203" i="70"/>
  <c r="F203" i="70"/>
  <c r="E203" i="70"/>
  <c r="I202" i="70"/>
  <c r="G202" i="70"/>
  <c r="F202" i="70"/>
  <c r="E202" i="70"/>
  <c r="I201" i="70"/>
  <c r="F201" i="70"/>
  <c r="E201" i="70"/>
  <c r="I200" i="70"/>
  <c r="F200" i="70"/>
  <c r="E200" i="70"/>
  <c r="I199" i="70"/>
  <c r="F199" i="70"/>
  <c r="G199" i="70" s="1"/>
  <c r="H199" i="70" s="1"/>
  <c r="E199" i="70"/>
  <c r="I198" i="70"/>
  <c r="F198" i="70"/>
  <c r="G198" i="70" s="1"/>
  <c r="E198" i="70"/>
  <c r="I197" i="70"/>
  <c r="F197" i="70"/>
  <c r="G197" i="70" s="1"/>
  <c r="E197" i="70"/>
  <c r="I196" i="70"/>
  <c r="G196" i="70"/>
  <c r="H196" i="70" s="1"/>
  <c r="F196" i="70"/>
  <c r="G208" i="70" s="1"/>
  <c r="E196" i="70"/>
  <c r="I195" i="70"/>
  <c r="G195" i="70"/>
  <c r="F195" i="70"/>
  <c r="E195" i="70"/>
  <c r="I194" i="70"/>
  <c r="G194" i="70"/>
  <c r="H195" i="70" s="1"/>
  <c r="F194" i="70"/>
  <c r="E194" i="70"/>
  <c r="I193" i="70"/>
  <c r="F193" i="70"/>
  <c r="E193" i="70"/>
  <c r="I192" i="70"/>
  <c r="F192" i="70"/>
  <c r="E192" i="70"/>
  <c r="I191" i="70"/>
  <c r="F191" i="70"/>
  <c r="G191" i="70" s="1"/>
  <c r="E191" i="70"/>
  <c r="I190" i="70"/>
  <c r="F190" i="70"/>
  <c r="G190" i="70" s="1"/>
  <c r="E190" i="70"/>
  <c r="I189" i="70"/>
  <c r="F189" i="70"/>
  <c r="G189" i="70" s="1"/>
  <c r="E189" i="70"/>
  <c r="I188" i="70"/>
  <c r="G188" i="70"/>
  <c r="H188" i="70" s="1"/>
  <c r="F188" i="70"/>
  <c r="G200" i="70" s="1"/>
  <c r="E188" i="70"/>
  <c r="I187" i="70"/>
  <c r="G187" i="70"/>
  <c r="F187" i="70"/>
  <c r="E187" i="70"/>
  <c r="I186" i="70"/>
  <c r="G186" i="70"/>
  <c r="F186" i="70"/>
  <c r="E186" i="70"/>
  <c r="I185" i="70"/>
  <c r="F185" i="70"/>
  <c r="E185" i="70"/>
  <c r="I184" i="70"/>
  <c r="F184" i="70"/>
  <c r="E184" i="70"/>
  <c r="I183" i="70"/>
  <c r="F183" i="70"/>
  <c r="G183" i="70" s="1"/>
  <c r="H183" i="70" s="1"/>
  <c r="E183" i="70"/>
  <c r="I182" i="70"/>
  <c r="F182" i="70"/>
  <c r="G182" i="70" s="1"/>
  <c r="E182" i="70"/>
  <c r="I181" i="70"/>
  <c r="F181" i="70"/>
  <c r="G181" i="70" s="1"/>
  <c r="E181" i="70"/>
  <c r="I180" i="70"/>
  <c r="G180" i="70"/>
  <c r="H180" i="70" s="1"/>
  <c r="F180" i="70"/>
  <c r="G192" i="70" s="1"/>
  <c r="H192" i="70" s="1"/>
  <c r="E180" i="70"/>
  <c r="I179" i="70"/>
  <c r="G179" i="70"/>
  <c r="F179" i="70"/>
  <c r="E179" i="70"/>
  <c r="I178" i="70"/>
  <c r="G178" i="70"/>
  <c r="H179" i="70" s="1"/>
  <c r="F178" i="70"/>
  <c r="E178" i="70"/>
  <c r="I177" i="70"/>
  <c r="F177" i="70"/>
  <c r="E177" i="70"/>
  <c r="I176" i="70"/>
  <c r="F176" i="70"/>
  <c r="E176" i="70"/>
  <c r="I175" i="70"/>
  <c r="F175" i="70"/>
  <c r="G175" i="70" s="1"/>
  <c r="E175" i="70"/>
  <c r="I174" i="70"/>
  <c r="F174" i="70"/>
  <c r="G174" i="70" s="1"/>
  <c r="E174" i="70"/>
  <c r="I173" i="70"/>
  <c r="F173" i="70"/>
  <c r="G185" i="70" s="1"/>
  <c r="H185" i="70" s="1"/>
  <c r="E173" i="70"/>
  <c r="I172" i="70"/>
  <c r="G172" i="70"/>
  <c r="H172" i="70" s="1"/>
  <c r="F172" i="70"/>
  <c r="G184" i="70" s="1"/>
  <c r="E172" i="70"/>
  <c r="I171" i="70"/>
  <c r="G171" i="70"/>
  <c r="F171" i="70"/>
  <c r="E171" i="70"/>
  <c r="I170" i="70"/>
  <c r="G170" i="70"/>
  <c r="F170" i="70"/>
  <c r="E170" i="70"/>
  <c r="I169" i="70"/>
  <c r="F169" i="70"/>
  <c r="E169" i="70"/>
  <c r="I168" i="70"/>
  <c r="F168" i="70"/>
  <c r="E168" i="70"/>
  <c r="I167" i="70"/>
  <c r="F167" i="70"/>
  <c r="G167" i="70" s="1"/>
  <c r="H167" i="70" s="1"/>
  <c r="E167" i="70"/>
  <c r="I166" i="70"/>
  <c r="F166" i="70"/>
  <c r="G166" i="70" s="1"/>
  <c r="E166" i="70"/>
  <c r="I165" i="70"/>
  <c r="F165" i="70"/>
  <c r="G165" i="70" s="1"/>
  <c r="E165" i="70"/>
  <c r="I164" i="70"/>
  <c r="G164" i="70"/>
  <c r="H164" i="70" s="1"/>
  <c r="F164" i="70"/>
  <c r="G176" i="70" s="1"/>
  <c r="H176" i="70" s="1"/>
  <c r="E164" i="70"/>
  <c r="I163" i="70"/>
  <c r="G163" i="70"/>
  <c r="F163" i="70"/>
  <c r="E163" i="70"/>
  <c r="I162" i="70"/>
  <c r="G162" i="70"/>
  <c r="H163" i="70" s="1"/>
  <c r="F162" i="70"/>
  <c r="E162" i="70"/>
  <c r="I161" i="70"/>
  <c r="F161" i="70"/>
  <c r="E161" i="70"/>
  <c r="I160" i="70"/>
  <c r="F160" i="70"/>
  <c r="E160" i="70"/>
  <c r="I159" i="70"/>
  <c r="F159" i="70"/>
  <c r="G159" i="70" s="1"/>
  <c r="H159" i="70" s="1"/>
  <c r="E159" i="70"/>
  <c r="I158" i="70"/>
  <c r="F158" i="70"/>
  <c r="G158" i="70" s="1"/>
  <c r="E158" i="70"/>
  <c r="I157" i="70"/>
  <c r="F157" i="70"/>
  <c r="G169" i="70" s="1"/>
  <c r="H169" i="70" s="1"/>
  <c r="E157" i="70"/>
  <c r="I156" i="70"/>
  <c r="G156" i="70"/>
  <c r="H156" i="70" s="1"/>
  <c r="F156" i="70"/>
  <c r="G168" i="70" s="1"/>
  <c r="E156" i="70"/>
  <c r="I155" i="70"/>
  <c r="G155" i="70"/>
  <c r="F155" i="70"/>
  <c r="E155" i="70"/>
  <c r="I154" i="70"/>
  <c r="G154" i="70"/>
  <c r="F154" i="70"/>
  <c r="E154" i="70"/>
  <c r="I153" i="70"/>
  <c r="G153" i="70"/>
  <c r="F153" i="70"/>
  <c r="E153" i="70"/>
  <c r="I152" i="70"/>
  <c r="F152" i="70"/>
  <c r="E152" i="70"/>
  <c r="I151" i="70"/>
  <c r="F151" i="70"/>
  <c r="G151" i="70" s="1"/>
  <c r="E151" i="70"/>
  <c r="I150" i="70"/>
  <c r="F150" i="70"/>
  <c r="G150" i="70" s="1"/>
  <c r="E150" i="70"/>
  <c r="I149" i="70"/>
  <c r="F149" i="70"/>
  <c r="G149" i="70" s="1"/>
  <c r="E149" i="70"/>
  <c r="I148" i="70"/>
  <c r="G148" i="70"/>
  <c r="H148" i="70" s="1"/>
  <c r="F148" i="70"/>
  <c r="G160" i="70" s="1"/>
  <c r="E148" i="70"/>
  <c r="I147" i="70"/>
  <c r="G147" i="70"/>
  <c r="F147" i="70"/>
  <c r="E147" i="70"/>
  <c r="I146" i="70"/>
  <c r="G146" i="70"/>
  <c r="H147" i="70" s="1"/>
  <c r="F146" i="70"/>
  <c r="E146" i="70"/>
  <c r="I145" i="70"/>
  <c r="F145" i="70"/>
  <c r="E145" i="70"/>
  <c r="I144" i="70"/>
  <c r="F144" i="70"/>
  <c r="E144" i="70"/>
  <c r="I143" i="70"/>
  <c r="F143" i="70"/>
  <c r="G143" i="70" s="1"/>
  <c r="H143" i="70" s="1"/>
  <c r="E143" i="70"/>
  <c r="I142" i="70"/>
  <c r="F142" i="70"/>
  <c r="G142" i="70" s="1"/>
  <c r="E142" i="70"/>
  <c r="I141" i="70"/>
  <c r="F141" i="70"/>
  <c r="G141" i="70" s="1"/>
  <c r="E141" i="70"/>
  <c r="I140" i="70"/>
  <c r="G140" i="70"/>
  <c r="H140" i="70" s="1"/>
  <c r="F140" i="70"/>
  <c r="G152" i="70" s="1"/>
  <c r="H152" i="70" s="1"/>
  <c r="E140" i="70"/>
  <c r="I139" i="70"/>
  <c r="G139" i="70"/>
  <c r="F139" i="70"/>
  <c r="E139" i="70"/>
  <c r="I138" i="70"/>
  <c r="G138" i="70"/>
  <c r="F138" i="70"/>
  <c r="E138" i="70"/>
  <c r="I137" i="70"/>
  <c r="F137" i="70"/>
  <c r="E137" i="70"/>
  <c r="I136" i="70"/>
  <c r="F136" i="70"/>
  <c r="E136" i="70"/>
  <c r="I135" i="70"/>
  <c r="F135" i="70"/>
  <c r="G135" i="70" s="1"/>
  <c r="E135" i="70"/>
  <c r="I134" i="70"/>
  <c r="F134" i="70"/>
  <c r="G134" i="70" s="1"/>
  <c r="E134" i="70"/>
  <c r="I133" i="70"/>
  <c r="F133" i="70"/>
  <c r="G133" i="70" s="1"/>
  <c r="E133" i="70"/>
  <c r="I132" i="70"/>
  <c r="G132" i="70"/>
  <c r="F132" i="70"/>
  <c r="G144" i="70" s="1"/>
  <c r="E132" i="70"/>
  <c r="I131" i="70"/>
  <c r="F131" i="70"/>
  <c r="E131" i="70"/>
  <c r="I130" i="70"/>
  <c r="F130" i="70"/>
  <c r="E130" i="70"/>
  <c r="I129" i="70"/>
  <c r="G129" i="70"/>
  <c r="H129" i="70" s="1"/>
  <c r="F129" i="70"/>
  <c r="E129" i="70"/>
  <c r="I128" i="70"/>
  <c r="G128" i="70"/>
  <c r="F128" i="70"/>
  <c r="E128" i="70"/>
  <c r="I127" i="70"/>
  <c r="F127" i="70"/>
  <c r="G127" i="70" s="1"/>
  <c r="E127" i="70"/>
  <c r="I126" i="70"/>
  <c r="F126" i="70"/>
  <c r="G126" i="70" s="1"/>
  <c r="E126" i="70"/>
  <c r="I125" i="70"/>
  <c r="F125" i="70"/>
  <c r="G137" i="70" s="1"/>
  <c r="E125" i="70"/>
  <c r="I124" i="70"/>
  <c r="F124" i="70"/>
  <c r="G136" i="70" s="1"/>
  <c r="H136" i="70" s="1"/>
  <c r="E124" i="70"/>
  <c r="I123" i="70"/>
  <c r="F123" i="70"/>
  <c r="E123" i="70"/>
  <c r="I122" i="70"/>
  <c r="F122" i="70"/>
  <c r="E122" i="70"/>
  <c r="I121" i="70"/>
  <c r="G121" i="70"/>
  <c r="F121" i="70"/>
  <c r="E121" i="70"/>
  <c r="I120" i="70"/>
  <c r="F120" i="70"/>
  <c r="G120" i="70" s="1"/>
  <c r="E120" i="70"/>
  <c r="I119" i="70"/>
  <c r="F119" i="70"/>
  <c r="G119" i="70" s="1"/>
  <c r="E119" i="70"/>
  <c r="I118" i="70"/>
  <c r="F118" i="70"/>
  <c r="G130" i="70" s="1"/>
  <c r="E118" i="70"/>
  <c r="I117" i="70"/>
  <c r="F117" i="70"/>
  <c r="E117" i="70"/>
  <c r="I116" i="70"/>
  <c r="F116" i="70"/>
  <c r="E116" i="70"/>
  <c r="I115" i="70"/>
  <c r="F115" i="70"/>
  <c r="G115" i="70" s="1"/>
  <c r="E115" i="70"/>
  <c r="I114" i="70"/>
  <c r="F114" i="70"/>
  <c r="G114" i="70" s="1"/>
  <c r="E114" i="70"/>
  <c r="I113" i="70"/>
  <c r="F113" i="70"/>
  <c r="G113" i="70" s="1"/>
  <c r="H113" i="70" s="1"/>
  <c r="E113" i="70"/>
  <c r="I112" i="70"/>
  <c r="F112" i="70"/>
  <c r="G112" i="70" s="1"/>
  <c r="H112" i="70" s="1"/>
  <c r="E112" i="70"/>
  <c r="I111" i="70"/>
  <c r="G111" i="70"/>
  <c r="H111" i="70" s="1"/>
  <c r="F111" i="70"/>
  <c r="G123" i="70" s="1"/>
  <c r="H123" i="70" s="1"/>
  <c r="E111" i="70"/>
  <c r="I110" i="70"/>
  <c r="G110" i="70"/>
  <c r="F110" i="70"/>
  <c r="G122" i="70" s="1"/>
  <c r="E110" i="70"/>
  <c r="I109" i="70"/>
  <c r="F109" i="70"/>
  <c r="E109" i="70"/>
  <c r="I108" i="70"/>
  <c r="F108" i="70"/>
  <c r="G108" i="70" s="1"/>
  <c r="H108" i="70" s="1"/>
  <c r="E108" i="70"/>
  <c r="I107" i="70"/>
  <c r="F107" i="70"/>
  <c r="G107" i="70" s="1"/>
  <c r="E107" i="70"/>
  <c r="I106" i="70"/>
  <c r="F106" i="70"/>
  <c r="G106" i="70" s="1"/>
  <c r="E106" i="70"/>
  <c r="I105" i="70"/>
  <c r="F105" i="70"/>
  <c r="G105" i="70" s="1"/>
  <c r="H105" i="70" s="1"/>
  <c r="E105" i="70"/>
  <c r="I104" i="70"/>
  <c r="G104" i="70"/>
  <c r="H104" i="70" s="1"/>
  <c r="F104" i="70"/>
  <c r="G116" i="70" s="1"/>
  <c r="H116" i="70" s="1"/>
  <c r="E104" i="70"/>
  <c r="I103" i="70"/>
  <c r="H103" i="70"/>
  <c r="G103" i="70"/>
  <c r="F103" i="70"/>
  <c r="E103" i="70"/>
  <c r="I102" i="70"/>
  <c r="G102" i="70"/>
  <c r="F102" i="70"/>
  <c r="E102" i="70"/>
  <c r="I101" i="70"/>
  <c r="F101" i="70"/>
  <c r="G101" i="70" s="1"/>
  <c r="E101" i="70"/>
  <c r="I100" i="70"/>
  <c r="F100" i="70"/>
  <c r="G100" i="70" s="1"/>
  <c r="E100" i="70"/>
  <c r="I99" i="70"/>
  <c r="F99" i="70"/>
  <c r="E99" i="70"/>
  <c r="I98" i="70"/>
  <c r="F98" i="70"/>
  <c r="E98" i="70"/>
  <c r="I97" i="70"/>
  <c r="G97" i="70"/>
  <c r="H97" i="70" s="1"/>
  <c r="F97" i="70"/>
  <c r="G109" i="70" s="1"/>
  <c r="E97" i="70"/>
  <c r="I96" i="70"/>
  <c r="G96" i="70"/>
  <c r="F96" i="70"/>
  <c r="E96" i="70"/>
  <c r="I95" i="70"/>
  <c r="F95" i="70"/>
  <c r="G95" i="70" s="1"/>
  <c r="E95" i="70"/>
  <c r="I94" i="70"/>
  <c r="F94" i="70"/>
  <c r="G94" i="70" s="1"/>
  <c r="E94" i="70"/>
  <c r="I93" i="70"/>
  <c r="F93" i="70"/>
  <c r="G93" i="70" s="1"/>
  <c r="E93" i="70"/>
  <c r="I92" i="70"/>
  <c r="F92" i="70"/>
  <c r="E92" i="70"/>
  <c r="I91" i="70"/>
  <c r="F91" i="70"/>
  <c r="E91" i="70"/>
  <c r="I90" i="70"/>
  <c r="F90" i="70"/>
  <c r="E90" i="70"/>
  <c r="I89" i="70"/>
  <c r="G89" i="70"/>
  <c r="F89" i="70"/>
  <c r="E89" i="70"/>
  <c r="I88" i="70"/>
  <c r="F88" i="70"/>
  <c r="G88" i="70" s="1"/>
  <c r="E88" i="70"/>
  <c r="I87" i="70"/>
  <c r="F87" i="70"/>
  <c r="G87" i="70" s="1"/>
  <c r="H87" i="70" s="1"/>
  <c r="E87" i="70"/>
  <c r="I86" i="70"/>
  <c r="F86" i="70"/>
  <c r="G86" i="70" s="1"/>
  <c r="E86" i="70"/>
  <c r="I85" i="70"/>
  <c r="F85" i="70"/>
  <c r="E85" i="70"/>
  <c r="I84" i="70"/>
  <c r="F84" i="70"/>
  <c r="E84" i="70"/>
  <c r="I83" i="70"/>
  <c r="F83" i="70"/>
  <c r="G83" i="70" s="1"/>
  <c r="E83" i="70"/>
  <c r="I82" i="70"/>
  <c r="F82" i="70"/>
  <c r="G82" i="70" s="1"/>
  <c r="E82" i="70"/>
  <c r="I81" i="70"/>
  <c r="F81" i="70"/>
  <c r="G81" i="70" s="1"/>
  <c r="E81" i="70"/>
  <c r="I80" i="70"/>
  <c r="F80" i="70"/>
  <c r="G92" i="70" s="1"/>
  <c r="E80" i="70"/>
  <c r="I79" i="70"/>
  <c r="G79" i="70"/>
  <c r="H79" i="70" s="1"/>
  <c r="F79" i="70"/>
  <c r="G91" i="70" s="1"/>
  <c r="H91" i="70" s="1"/>
  <c r="E79" i="70"/>
  <c r="I78" i="70"/>
  <c r="G78" i="70"/>
  <c r="F78" i="70"/>
  <c r="G90" i="70" s="1"/>
  <c r="E78" i="70"/>
  <c r="I77" i="70"/>
  <c r="F77" i="70"/>
  <c r="E77" i="70"/>
  <c r="I76" i="70"/>
  <c r="F76" i="70"/>
  <c r="G76" i="70" s="1"/>
  <c r="E76" i="70"/>
  <c r="I75" i="70"/>
  <c r="F75" i="70"/>
  <c r="G75" i="70" s="1"/>
  <c r="H75" i="70" s="1"/>
  <c r="E75" i="70"/>
  <c r="I74" i="70"/>
  <c r="F74" i="70"/>
  <c r="G74" i="70" s="1"/>
  <c r="E74" i="70"/>
  <c r="I73" i="70"/>
  <c r="F73" i="70"/>
  <c r="G85" i="70" s="1"/>
  <c r="E73" i="70"/>
  <c r="I72" i="70"/>
  <c r="G72" i="70"/>
  <c r="H72" i="70" s="1"/>
  <c r="F72" i="70"/>
  <c r="G84" i="70" s="1"/>
  <c r="H84" i="70" s="1"/>
  <c r="E72" i="70"/>
  <c r="I71" i="70"/>
  <c r="H71" i="70"/>
  <c r="G71" i="70"/>
  <c r="F71" i="70"/>
  <c r="E71" i="70"/>
  <c r="I70" i="70"/>
  <c r="G70" i="70"/>
  <c r="F70" i="70"/>
  <c r="E70" i="70"/>
  <c r="I69" i="70"/>
  <c r="F69" i="70"/>
  <c r="G69" i="70" s="1"/>
  <c r="E69" i="70"/>
  <c r="I68" i="70"/>
  <c r="F68" i="70"/>
  <c r="G68" i="70" s="1"/>
  <c r="E68" i="70"/>
  <c r="I67" i="70"/>
  <c r="F67" i="70"/>
  <c r="E67" i="70"/>
  <c r="I66" i="70"/>
  <c r="F66" i="70"/>
  <c r="E66" i="70"/>
  <c r="I65" i="70"/>
  <c r="G65" i="70"/>
  <c r="H65" i="70" s="1"/>
  <c r="F65" i="70"/>
  <c r="G77" i="70" s="1"/>
  <c r="E65" i="70"/>
  <c r="I64" i="70"/>
  <c r="G64" i="70"/>
  <c r="F64" i="70"/>
  <c r="E64" i="70"/>
  <c r="I63" i="70"/>
  <c r="F63" i="70"/>
  <c r="G63" i="70" s="1"/>
  <c r="E63" i="70"/>
  <c r="I62" i="70"/>
  <c r="F62" i="70"/>
  <c r="G62" i="70" s="1"/>
  <c r="E62" i="70"/>
  <c r="I61" i="70"/>
  <c r="F61" i="70"/>
  <c r="G61" i="70" s="1"/>
  <c r="E61" i="70"/>
  <c r="I60" i="70"/>
  <c r="F60" i="70"/>
  <c r="E60" i="70"/>
  <c r="I59" i="70"/>
  <c r="F59" i="70"/>
  <c r="E59" i="70"/>
  <c r="I58" i="70"/>
  <c r="F58" i="70"/>
  <c r="E58" i="70"/>
  <c r="I57" i="70"/>
  <c r="G57" i="70"/>
  <c r="F57" i="70"/>
  <c r="E57" i="70"/>
  <c r="I56" i="70"/>
  <c r="F56" i="70"/>
  <c r="G56" i="70" s="1"/>
  <c r="H56" i="70" s="1"/>
  <c r="E56" i="70"/>
  <c r="I55" i="70"/>
  <c r="F55" i="70"/>
  <c r="G55" i="70" s="1"/>
  <c r="H55" i="70" s="1"/>
  <c r="E55" i="70"/>
  <c r="I54" i="70"/>
  <c r="F54" i="70"/>
  <c r="G54" i="70" s="1"/>
  <c r="E54" i="70"/>
  <c r="I53" i="70"/>
  <c r="F53" i="70"/>
  <c r="E53" i="70"/>
  <c r="I52" i="70"/>
  <c r="F52" i="70"/>
  <c r="E52" i="70"/>
  <c r="I51" i="70"/>
  <c r="F51" i="70"/>
  <c r="G51" i="70" s="1"/>
  <c r="E51" i="70"/>
  <c r="I50" i="70"/>
  <c r="F50" i="70"/>
  <c r="G50" i="70" s="1"/>
  <c r="E50" i="70"/>
  <c r="I49" i="70"/>
  <c r="F49" i="70"/>
  <c r="G49" i="70" s="1"/>
  <c r="E49" i="70"/>
  <c r="I48" i="70"/>
  <c r="F48" i="70"/>
  <c r="G48" i="70" s="1"/>
  <c r="H48" i="70" s="1"/>
  <c r="E48" i="70"/>
  <c r="I47" i="70"/>
  <c r="G47" i="70"/>
  <c r="H47" i="70" s="1"/>
  <c r="F47" i="70"/>
  <c r="G59" i="70" s="1"/>
  <c r="H59" i="70" s="1"/>
  <c r="E47" i="70"/>
  <c r="I46" i="70"/>
  <c r="G46" i="70"/>
  <c r="F46" i="70"/>
  <c r="G58" i="70" s="1"/>
  <c r="E46" i="70"/>
  <c r="I45" i="70"/>
  <c r="F45" i="70"/>
  <c r="E45" i="70"/>
  <c r="I44" i="70"/>
  <c r="F44" i="70"/>
  <c r="G44" i="70" s="1"/>
  <c r="E44" i="70"/>
  <c r="I43" i="70"/>
  <c r="F43" i="70"/>
  <c r="G43" i="70" s="1"/>
  <c r="E43" i="70"/>
  <c r="I42" i="70"/>
  <c r="F42" i="70"/>
  <c r="G42" i="70" s="1"/>
  <c r="E42" i="70"/>
  <c r="I41" i="70"/>
  <c r="F41" i="70"/>
  <c r="G41" i="70" s="1"/>
  <c r="H41" i="70" s="1"/>
  <c r="E41" i="70"/>
  <c r="I40" i="70"/>
  <c r="G40" i="70"/>
  <c r="H40" i="70" s="1"/>
  <c r="F40" i="70"/>
  <c r="G52" i="70" s="1"/>
  <c r="H52" i="70" s="1"/>
  <c r="E40" i="70"/>
  <c r="I39" i="70"/>
  <c r="F39" i="70"/>
  <c r="E39" i="70"/>
  <c r="I38" i="70"/>
  <c r="F38" i="70"/>
  <c r="E38" i="70"/>
  <c r="I37" i="70"/>
  <c r="F37" i="70"/>
  <c r="G37" i="70" s="1"/>
  <c r="E37" i="70"/>
  <c r="I36" i="70"/>
  <c r="F36" i="70"/>
  <c r="G36" i="70" s="1"/>
  <c r="H36" i="70" s="1"/>
  <c r="E36" i="70"/>
  <c r="I35" i="70"/>
  <c r="G35" i="70"/>
  <c r="H35" i="70" s="1"/>
  <c r="F35" i="70"/>
  <c r="E35" i="70"/>
  <c r="I34" i="70"/>
  <c r="G34" i="70"/>
  <c r="F34" i="70"/>
  <c r="E34" i="70"/>
  <c r="I33" i="70"/>
  <c r="F33" i="70"/>
  <c r="G45" i="70" s="1"/>
  <c r="E33" i="70"/>
  <c r="I32" i="70"/>
  <c r="F32" i="70"/>
  <c r="E32" i="70"/>
  <c r="I31" i="70"/>
  <c r="F31" i="70"/>
  <c r="G31" i="70" s="1"/>
  <c r="E31" i="70"/>
  <c r="I30" i="70"/>
  <c r="F30" i="70"/>
  <c r="G30" i="70" s="1"/>
  <c r="E30" i="70"/>
  <c r="I29" i="70"/>
  <c r="F29" i="70"/>
  <c r="G29" i="70" s="1"/>
  <c r="E29" i="70"/>
  <c r="I28" i="70"/>
  <c r="G28" i="70"/>
  <c r="H28" i="70" s="1"/>
  <c r="F28" i="70"/>
  <c r="E28" i="70"/>
  <c r="I27" i="70"/>
  <c r="G27" i="70"/>
  <c r="F27" i="70"/>
  <c r="G39" i="70" s="1"/>
  <c r="E27" i="70"/>
  <c r="I26" i="70"/>
  <c r="G26" i="70"/>
  <c r="H26" i="70" s="1"/>
  <c r="F26" i="70"/>
  <c r="G38" i="70" s="1"/>
  <c r="E26" i="70"/>
  <c r="I25" i="70"/>
  <c r="G25" i="70"/>
  <c r="F25" i="70"/>
  <c r="E25" i="70"/>
  <c r="I24" i="70"/>
  <c r="F24" i="70"/>
  <c r="E24" i="70"/>
  <c r="I23" i="70"/>
  <c r="F23" i="70"/>
  <c r="G23" i="70" s="1"/>
  <c r="H23" i="70" s="1"/>
  <c r="E23" i="70"/>
  <c r="I22" i="70"/>
  <c r="F22" i="70"/>
  <c r="G22" i="70" s="1"/>
  <c r="E22" i="70"/>
  <c r="I21" i="70"/>
  <c r="F21" i="70"/>
  <c r="G21" i="70" s="1"/>
  <c r="E21" i="70"/>
  <c r="I20" i="70"/>
  <c r="F20" i="70"/>
  <c r="G32" i="70" s="1"/>
  <c r="E20" i="70"/>
  <c r="I19" i="70"/>
  <c r="G19" i="70"/>
  <c r="H19" i="70" s="1"/>
  <c r="F19" i="70"/>
  <c r="E19" i="70"/>
  <c r="I18" i="70"/>
  <c r="G18" i="70"/>
  <c r="F18" i="70"/>
  <c r="E18" i="70"/>
  <c r="I17" i="70"/>
  <c r="G17" i="70"/>
  <c r="F17" i="70"/>
  <c r="E17" i="70"/>
  <c r="I16" i="70"/>
  <c r="F16" i="70"/>
  <c r="E16" i="70"/>
  <c r="I15" i="70"/>
  <c r="F15" i="70"/>
  <c r="E15" i="70"/>
  <c r="I14" i="70"/>
  <c r="F14" i="70"/>
  <c r="E14" i="70"/>
  <c r="I13" i="70"/>
  <c r="F13" i="70"/>
  <c r="E13" i="70"/>
  <c r="I12" i="70"/>
  <c r="F12" i="70"/>
  <c r="G24" i="70" s="1"/>
  <c r="E12" i="70"/>
  <c r="I11" i="70"/>
  <c r="F11" i="70"/>
  <c r="E11" i="70"/>
  <c r="I10" i="70"/>
  <c r="F10" i="70"/>
  <c r="E10" i="70"/>
  <c r="I9" i="70"/>
  <c r="F9" i="70"/>
  <c r="E9" i="70"/>
  <c r="I8" i="70"/>
  <c r="F8" i="70"/>
  <c r="G20" i="70" s="1"/>
  <c r="H20" i="70" s="1"/>
  <c r="E8" i="70"/>
  <c r="I7" i="70"/>
  <c r="F7" i="70"/>
  <c r="E7" i="70"/>
  <c r="I6" i="70"/>
  <c r="F6" i="70"/>
  <c r="E6" i="70"/>
  <c r="I5" i="70"/>
  <c r="F5" i="70"/>
  <c r="E5" i="70"/>
  <c r="H78" i="70" l="1"/>
  <c r="H77" i="70"/>
  <c r="H134" i="70"/>
  <c r="H133" i="70"/>
  <c r="H214" i="70"/>
  <c r="H213" i="70"/>
  <c r="H278" i="70"/>
  <c r="H277" i="70"/>
  <c r="H46" i="70"/>
  <c r="H45" i="70"/>
  <c r="H64" i="70"/>
  <c r="H63" i="70"/>
  <c r="H110" i="70"/>
  <c r="H109" i="70"/>
  <c r="H198" i="70"/>
  <c r="H197" i="70"/>
  <c r="H262" i="70"/>
  <c r="H261" i="70"/>
  <c r="H21" i="70"/>
  <c r="H43" i="70"/>
  <c r="H68" i="70"/>
  <c r="H95" i="70"/>
  <c r="H96" i="70"/>
  <c r="H160" i="70"/>
  <c r="H200" i="70"/>
  <c r="H207" i="70"/>
  <c r="H222" i="70"/>
  <c r="H221" i="70"/>
  <c r="H264" i="70"/>
  <c r="H271" i="70"/>
  <c r="H286" i="70"/>
  <c r="H285" i="70"/>
  <c r="H62" i="70"/>
  <c r="H61" i="70"/>
  <c r="H100" i="70"/>
  <c r="H127" i="70"/>
  <c r="H128" i="70"/>
  <c r="H142" i="70"/>
  <c r="H141" i="70"/>
  <c r="H182" i="70"/>
  <c r="H181" i="70"/>
  <c r="H246" i="70"/>
  <c r="H245" i="70"/>
  <c r="H308" i="70"/>
  <c r="H38" i="70"/>
  <c r="H37" i="70"/>
  <c r="H24" i="70"/>
  <c r="H22" i="70"/>
  <c r="H51" i="70"/>
  <c r="H92" i="70"/>
  <c r="H88" i="70"/>
  <c r="H94" i="70"/>
  <c r="H93" i="70"/>
  <c r="H107" i="70"/>
  <c r="H144" i="70"/>
  <c r="H151" i="70"/>
  <c r="H184" i="70"/>
  <c r="H191" i="70"/>
  <c r="H206" i="70"/>
  <c r="H205" i="70"/>
  <c r="H248" i="70"/>
  <c r="H255" i="70"/>
  <c r="H281" i="70"/>
  <c r="H298" i="70"/>
  <c r="H297" i="70"/>
  <c r="H321" i="70"/>
  <c r="H39" i="70"/>
  <c r="H44" i="70"/>
  <c r="H70" i="70"/>
  <c r="H69" i="70"/>
  <c r="H86" i="70"/>
  <c r="H85" i="70"/>
  <c r="H83" i="70"/>
  <c r="H120" i="70"/>
  <c r="H137" i="70"/>
  <c r="H166" i="70"/>
  <c r="H165" i="70"/>
  <c r="H208" i="70"/>
  <c r="H215" i="70"/>
  <c r="H230" i="70"/>
  <c r="H229" i="70"/>
  <c r="H272" i="70"/>
  <c r="H279" i="70"/>
  <c r="H312" i="70"/>
  <c r="H324" i="70"/>
  <c r="H331" i="70"/>
  <c r="H31" i="70"/>
  <c r="H30" i="70"/>
  <c r="H29" i="70"/>
  <c r="H32" i="70"/>
  <c r="H49" i="70"/>
  <c r="H76" i="70"/>
  <c r="H102" i="70"/>
  <c r="H101" i="70"/>
  <c r="H115" i="70"/>
  <c r="H135" i="70"/>
  <c r="H150" i="70"/>
  <c r="H149" i="70"/>
  <c r="H168" i="70"/>
  <c r="H175" i="70"/>
  <c r="H190" i="70"/>
  <c r="H189" i="70"/>
  <c r="H232" i="70"/>
  <c r="H239" i="70"/>
  <c r="H265" i="70"/>
  <c r="H301" i="70"/>
  <c r="H153" i="70"/>
  <c r="H27" i="70"/>
  <c r="G117" i="70"/>
  <c r="H139" i="70"/>
  <c r="G319" i="70"/>
  <c r="H319" i="70" s="1"/>
  <c r="G33" i="70"/>
  <c r="H33" i="70" s="1"/>
  <c r="G66" i="70"/>
  <c r="H25" i="70"/>
  <c r="G60" i="70"/>
  <c r="H60" i="70" s="1"/>
  <c r="G67" i="70"/>
  <c r="G98" i="70"/>
  <c r="H155" i="70"/>
  <c r="H57" i="70"/>
  <c r="H121" i="70"/>
  <c r="G299" i="70"/>
  <c r="H299" i="70" s="1"/>
  <c r="G304" i="70"/>
  <c r="H305" i="70" s="1"/>
  <c r="G309" i="70"/>
  <c r="H309" i="70" s="1"/>
  <c r="G313" i="70"/>
  <c r="G99" i="70"/>
  <c r="H99" i="70" s="1"/>
  <c r="G201" i="70"/>
  <c r="H201" i="70" s="1"/>
  <c r="G217" i="70"/>
  <c r="H217" i="70" s="1"/>
  <c r="G233" i="70"/>
  <c r="H233" i="70" s="1"/>
  <c r="G73" i="70"/>
  <c r="H73" i="70" s="1"/>
  <c r="G80" i="70"/>
  <c r="H80" i="70" s="1"/>
  <c r="G118" i="70"/>
  <c r="H119" i="70" s="1"/>
  <c r="G125" i="70"/>
  <c r="G157" i="70"/>
  <c r="G173" i="70"/>
  <c r="G237" i="70"/>
  <c r="G253" i="70"/>
  <c r="G269" i="70"/>
  <c r="G303" i="70"/>
  <c r="H303" i="70" s="1"/>
  <c r="H291" i="70"/>
  <c r="H89" i="70"/>
  <c r="G316" i="70"/>
  <c r="H316" i="70" s="1"/>
  <c r="H18" i="70"/>
  <c r="G161" i="70"/>
  <c r="H161" i="70" s="1"/>
  <c r="G177" i="70"/>
  <c r="H177" i="70" s="1"/>
  <c r="G193" i="70"/>
  <c r="H193" i="70" s="1"/>
  <c r="H203" i="70"/>
  <c r="G209" i="70"/>
  <c r="H209" i="70" s="1"/>
  <c r="H219" i="70"/>
  <c r="G225" i="70"/>
  <c r="H225" i="70" s="1"/>
  <c r="H235" i="70"/>
  <c r="G241" i="70"/>
  <c r="H241" i="70" s="1"/>
  <c r="H251" i="70"/>
  <c r="G257" i="70"/>
  <c r="H257" i="70" s="1"/>
  <c r="H267" i="70"/>
  <c r="G273" i="70"/>
  <c r="H273" i="70" s="1"/>
  <c r="H283" i="70"/>
  <c r="G289" i="70"/>
  <c r="H289" i="70" s="1"/>
  <c r="H296" i="70"/>
  <c r="G322" i="70"/>
  <c r="H323" i="70" s="1"/>
  <c r="G53" i="70"/>
  <c r="G124" i="70"/>
  <c r="H124" i="70" s="1"/>
  <c r="G131" i="70"/>
  <c r="H132" i="70" s="1"/>
  <c r="G145" i="70"/>
  <c r="H145" i="70" s="1"/>
  <c r="H171" i="70"/>
  <c r="H187" i="70"/>
  <c r="H294" i="70"/>
  <c r="H302" i="70"/>
  <c r="H310" i="70"/>
  <c r="H320" i="70"/>
  <c r="H328" i="70"/>
  <c r="H330" i="70"/>
  <c r="H42" i="70"/>
  <c r="H50" i="70"/>
  <c r="H58" i="70"/>
  <c r="H66" i="70"/>
  <c r="H74" i="70"/>
  <c r="H82" i="70"/>
  <c r="H90" i="70"/>
  <c r="H98" i="70"/>
  <c r="H106" i="70"/>
  <c r="H114" i="70"/>
  <c r="H122" i="70"/>
  <c r="H130" i="70"/>
  <c r="H138" i="70"/>
  <c r="H146" i="70"/>
  <c r="H154" i="70"/>
  <c r="H170" i="70"/>
  <c r="H186" i="70"/>
  <c r="H194" i="70"/>
  <c r="H202" i="70"/>
  <c r="H210" i="70"/>
  <c r="H242" i="70"/>
  <c r="H250" i="70"/>
  <c r="H258" i="70"/>
  <c r="H266" i="70"/>
  <c r="H274" i="70"/>
  <c r="H282" i="70"/>
  <c r="H304" i="70"/>
  <c r="H322" i="70"/>
  <c r="H317" i="70"/>
  <c r="H325" i="70"/>
  <c r="H54" i="70" l="1"/>
  <c r="H53" i="70"/>
  <c r="H178" i="70"/>
  <c r="H270" i="70"/>
  <c r="H269" i="70"/>
  <c r="H300" i="70"/>
  <c r="H238" i="70"/>
  <c r="H237" i="70"/>
  <c r="H174" i="70"/>
  <c r="H173" i="70"/>
  <c r="H158" i="70"/>
  <c r="H157" i="70"/>
  <c r="H118" i="70"/>
  <c r="H117" i="70"/>
  <c r="H81" i="70"/>
  <c r="H131" i="70"/>
  <c r="H254" i="70"/>
  <c r="H253" i="70"/>
  <c r="H314" i="70"/>
  <c r="H313" i="70"/>
  <c r="H234" i="70"/>
  <c r="H290" i="70"/>
  <c r="H226" i="70"/>
  <c r="H162" i="70"/>
  <c r="H34" i="70"/>
  <c r="H126" i="70"/>
  <c r="H125" i="70"/>
  <c r="H67" i="70"/>
  <c r="H218" i="70"/>
</calcChain>
</file>

<file path=xl/sharedStrings.xml><?xml version="1.0" encoding="utf-8"?>
<sst xmlns="http://schemas.openxmlformats.org/spreadsheetml/2006/main" count="535" uniqueCount="52">
  <si>
    <t>Ene</t>
  </si>
  <si>
    <t>Feb</t>
  </si>
  <si>
    <t>Mar</t>
  </si>
  <si>
    <t>Abr</t>
  </si>
  <si>
    <t>May</t>
  </si>
  <si>
    <t>Jun</t>
  </si>
  <si>
    <t>Jul</t>
  </si>
  <si>
    <t>Ago</t>
  </si>
  <si>
    <t>Sep</t>
  </si>
  <si>
    <t>Oct</t>
  </si>
  <si>
    <t>Nov</t>
  </si>
  <si>
    <t>Dic</t>
  </si>
  <si>
    <t>4.5.1 ÍNDICE DE ACTIVIDAD ECONÓMICA COYUNTURAL -IDEAC-, SERIES AJUSTADAS POR TENDENCIA (1)</t>
  </si>
  <si>
    <t>Jan</t>
  </si>
  <si>
    <t>Apr</t>
  </si>
  <si>
    <t>Aug</t>
  </si>
  <si>
    <t>Dec</t>
  </si>
  <si>
    <r>
      <rPr>
        <b/>
        <sz val="9"/>
        <rFont val="Calibri"/>
        <family val="2"/>
      </rPr>
      <t>Fuente:</t>
    </r>
    <r>
      <rPr>
        <sz val="9"/>
        <rFont val="Calibri"/>
        <family val="2"/>
      </rPr>
      <t xml:space="preserve"> Banco Central del Ecuador.</t>
    </r>
  </si>
  <si>
    <t>(1) Aceleración es la primera diferencia, mes a mes (t/t-1) de las tasas anuales.</t>
  </si>
  <si>
    <t>Index, 2007=100</t>
  </si>
  <si>
    <t>Índice, 2007=100</t>
  </si>
  <si>
    <t>4.5.2 ECONOMIC ACTIVITY INDEX - EAI, UNADJUSTED SERIES (1)</t>
  </si>
  <si>
    <t>4.5.2 ÍNDICE DE ACTIVIDAD ECONÓMICA COYUNTURAL -IDEAC-, SERIE BRUTA (1)</t>
  </si>
  <si>
    <r>
      <t xml:space="preserve">Source: </t>
    </r>
    <r>
      <rPr>
        <sz val="9"/>
        <rFont val="Calibri"/>
        <family val="2"/>
      </rPr>
      <t xml:space="preserve"> Central Bank of Ecuador</t>
    </r>
  </si>
  <si>
    <t xml:space="preserve">4.5.1 ECONOMIC ACTIVITY INDEX -(EAI), TREND ADJUSTED SERIES (1) </t>
  </si>
  <si>
    <t>(1) Reviewed data. The IDEAC (Economic Activity Index -EAI-), is a monthly indicator based on activity weightings of several economic activities from the real sector. It measures the evolution of the national economic situation. As of the publication of the Monthly Statistical Information Bulletin 1976, the IDEAC series is calculated considering year 2007 as the index base according to the National Accounts.</t>
  </si>
  <si>
    <t>(1) Cifras revisadas. El IDEAC es un indicador mensual, elaborado en base a ponderaciones sectoriales de diversas actividades del sector real. Mide la evolución económica coyuntural del país. A partir de la Información Estadística Mensual 1976, la serie del IDEAC se calcula con el año base 2007 de las Cuentas Nacionales Anuales.</t>
  </si>
  <si>
    <t xml:space="preserve"> </t>
  </si>
  <si>
    <t>Unadjusted series</t>
  </si>
  <si>
    <t>Trend adjusted series</t>
  </si>
  <si>
    <t>Annual variation rate</t>
  </si>
  <si>
    <t>Acceleration (right axis)</t>
  </si>
  <si>
    <t>IDEAC</t>
  </si>
  <si>
    <t>desestacionalización</t>
  </si>
  <si>
    <t>2007 = 100</t>
  </si>
  <si>
    <t>TASAS</t>
  </si>
  <si>
    <t>ACELERACION</t>
  </si>
  <si>
    <t>2007=100</t>
  </si>
  <si>
    <t>ene</t>
  </si>
  <si>
    <t>feb</t>
  </si>
  <si>
    <t>mar</t>
  </si>
  <si>
    <t>abr</t>
  </si>
  <si>
    <t>may</t>
  </si>
  <si>
    <t>jun</t>
  </si>
  <si>
    <t>jul</t>
  </si>
  <si>
    <t>ago</t>
  </si>
  <si>
    <t>sep</t>
  </si>
  <si>
    <t>oct</t>
  </si>
  <si>
    <t>nov</t>
  </si>
  <si>
    <t>dic</t>
  </si>
  <si>
    <t>Serie Bruta</t>
  </si>
  <si>
    <t>Ciclo Tendencia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</si>
</sst>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_(* #,##0.00_);_(* \(#,##0.00\);_(* &quot;-&quot;??_);_(@_)"/>
    <numFmt numFmtId="165" formatCode="0.0"/>
    <numFmt numFmtId="166" formatCode="0.0000"/>
    <numFmt numFmtId="167" formatCode="0.0_)"/>
    <numFmt numFmtId="168" formatCode="General_)"/>
    <numFmt numFmtId="169" formatCode="[$-C0A]mmm\-yy;@"/>
    <numFmt numFmtId="170" formatCode="0.0%"/>
  </numFmts>
  <fonts count="29" x14ac:knownFonts="1">
    <font>
      <sz val="10"/>
      <name val="Arial"/>
    </font>
    <font>
      <sz val="11"/>
      <color theme="1"/>
      <name val="Calibri"/>
      <family val="2"/>
      <scheme val="minor"/>
    </font>
    <font>
      <sz val="10"/>
      <name val="Arial"/>
      <family val="2"/>
    </font>
    <font>
      <b/>
      <sz val="18"/>
      <color indexed="62"/>
      <name val="Cambria"/>
      <family val="2"/>
    </font>
    <font>
      <sz val="10"/>
      <name val="Arial"/>
      <family val="2"/>
    </font>
    <font>
      <b/>
      <sz val="15"/>
      <color indexed="62"/>
      <name val="Calibri"/>
      <family val="2"/>
    </font>
    <font>
      <b/>
      <sz val="13"/>
      <color indexed="62"/>
      <name val="Calibri"/>
      <family val="2"/>
    </font>
    <font>
      <b/>
      <sz val="11"/>
      <color indexed="62"/>
      <name val="Calibri"/>
      <family val="2"/>
    </font>
    <font>
      <sz val="11"/>
      <color indexed="17"/>
      <name val="Calibri"/>
      <family val="2"/>
    </font>
    <font>
      <sz val="11"/>
      <color indexed="16"/>
      <name val="Calibri"/>
      <family val="2"/>
    </font>
    <font>
      <sz val="11"/>
      <color indexed="19"/>
      <name val="Calibri"/>
      <family val="2"/>
    </font>
    <font>
      <b/>
      <sz val="11"/>
      <color indexed="8"/>
      <name val="Calibri"/>
      <family val="2"/>
    </font>
    <font>
      <sz val="11"/>
      <color indexed="63"/>
      <name val="Calibri"/>
      <family val="2"/>
    </font>
    <font>
      <b/>
      <sz val="11"/>
      <color indexed="63"/>
      <name val="Calibri"/>
      <family val="2"/>
    </font>
    <font>
      <b/>
      <sz val="11"/>
      <color indexed="19"/>
      <name val="Calibri"/>
      <family val="2"/>
    </font>
    <font>
      <b/>
      <sz val="11"/>
      <color indexed="9"/>
      <name val="Calibri"/>
      <family val="2"/>
    </font>
    <font>
      <sz val="11"/>
      <color indexed="10"/>
      <name val="Calibri"/>
      <family val="2"/>
    </font>
    <font>
      <sz val="11"/>
      <color indexed="9"/>
      <name val="Calibri"/>
      <family val="2"/>
    </font>
    <font>
      <b/>
      <sz val="12"/>
      <name val="Calibri"/>
      <family val="2"/>
    </font>
    <font>
      <b/>
      <sz val="11"/>
      <name val="Calibri"/>
      <family val="2"/>
    </font>
    <font>
      <sz val="12"/>
      <name val="Calibri"/>
      <family val="2"/>
    </font>
    <font>
      <sz val="9"/>
      <name val="Calibri"/>
      <family val="2"/>
    </font>
    <font>
      <b/>
      <sz val="9"/>
      <name val="Calibri"/>
      <family val="2"/>
    </font>
    <font>
      <sz val="10"/>
      <name val="Times New Roman"/>
      <family val="1"/>
    </font>
    <font>
      <sz val="10"/>
      <name val="Arial"/>
      <family val="2"/>
    </font>
    <font>
      <sz val="8"/>
      <name val="Calibri"/>
      <family val="2"/>
      <scheme val="minor"/>
    </font>
    <font>
      <sz val="10"/>
      <color indexed="8"/>
      <name val="Times New Roman"/>
      <family val="1"/>
    </font>
    <font>
      <b/>
      <sz val="10"/>
      <color indexed="8"/>
      <name val="Times New Roman"/>
      <family val="1"/>
    </font>
    <font>
      <b/>
      <sz val="9"/>
      <color indexed="8"/>
      <name val="Times New Roman"/>
      <family val="1"/>
    </font>
  </fonts>
  <fills count="16">
    <fill>
      <patternFill patternType="none"/>
    </fill>
    <fill>
      <patternFill patternType="gray125"/>
    </fill>
    <fill>
      <patternFill patternType="solid">
        <fgColor indexed="42"/>
        <bgColor indexed="42"/>
      </patternFill>
    </fill>
    <fill>
      <patternFill patternType="solid">
        <fgColor indexed="9"/>
        <bgColor indexed="9"/>
      </patternFill>
    </fill>
    <fill>
      <patternFill patternType="solid">
        <fgColor indexed="55"/>
        <bgColor indexed="55"/>
      </patternFill>
    </fill>
    <fill>
      <patternFill patternType="lightUp">
        <fgColor indexed="9"/>
        <bgColor indexed="55"/>
      </patternFill>
    </fill>
    <fill>
      <patternFill patternType="lightUp">
        <fgColor indexed="9"/>
        <bgColor indexed="53"/>
      </patternFill>
    </fill>
    <fill>
      <patternFill patternType="lightUp">
        <fgColor indexed="9"/>
        <bgColor indexed="22"/>
      </patternFill>
    </fill>
    <fill>
      <patternFill patternType="solid">
        <fgColor indexed="30"/>
        <bgColor indexed="30"/>
      </patternFill>
    </fill>
    <fill>
      <patternFill patternType="solid">
        <fgColor indexed="53"/>
        <bgColor indexed="53"/>
      </patternFill>
    </fill>
    <fill>
      <patternFill patternType="solid">
        <fgColor indexed="51"/>
        <bgColor indexed="51"/>
      </patternFill>
    </fill>
    <fill>
      <patternFill patternType="solid">
        <fgColor indexed="54"/>
        <bgColor indexed="54"/>
      </patternFill>
    </fill>
    <fill>
      <patternFill patternType="solid">
        <fgColor indexed="49"/>
        <bgColor indexed="49"/>
      </patternFill>
    </fill>
    <fill>
      <patternFill patternType="solid">
        <fgColor indexed="29"/>
        <bgColor indexed="29"/>
      </patternFill>
    </fill>
    <fill>
      <patternFill patternType="solid">
        <fgColor indexed="43"/>
        <bgColor indexed="43"/>
      </patternFill>
    </fill>
    <fill>
      <patternFill patternType="solid">
        <fgColor indexed="26"/>
        <bgColor indexed="26"/>
      </patternFill>
    </fill>
  </fills>
  <borders count="13">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29"/>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30"/>
      </bottom>
      <diagonal/>
    </border>
    <border>
      <left/>
      <right/>
      <top/>
      <bottom style="thick">
        <color indexed="44"/>
      </bottom>
      <diagonal/>
    </border>
    <border>
      <left/>
      <right/>
      <top/>
      <bottom style="medium">
        <color indexed="27"/>
      </bottom>
      <diagonal/>
    </border>
    <border>
      <left/>
      <right/>
      <top style="thin">
        <color indexed="30"/>
      </top>
      <bottom style="double">
        <color indexed="30"/>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right/>
      <top style="medium">
        <color indexed="64"/>
      </top>
      <bottom/>
      <diagonal/>
    </border>
  </borders>
  <cellStyleXfs count="38">
    <xf numFmtId="0" fontId="0" fillId="0" borderId="0"/>
    <xf numFmtId="0" fontId="8" fillId="2" borderId="0" applyNumberFormat="0" applyBorder="0" applyAlignment="0" applyProtection="0"/>
    <xf numFmtId="0" fontId="14" fillId="3" borderId="1" applyNumberFormat="0" applyAlignment="0" applyProtection="0"/>
    <xf numFmtId="0" fontId="15" fillId="4" borderId="2" applyNumberFormat="0" applyAlignment="0" applyProtection="0"/>
    <xf numFmtId="0" fontId="10" fillId="0" borderId="3" applyNumberFormat="0" applyFill="0" applyAlignment="0" applyProtection="0"/>
    <xf numFmtId="0" fontId="7" fillId="0" borderId="0" applyNumberFormat="0" applyFill="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7" fillId="8"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2" fillId="14" borderId="1" applyNumberFormat="0" applyAlignment="0" applyProtection="0"/>
    <xf numFmtId="0" fontId="9" fillId="15" borderId="0" applyNumberFormat="0" applyBorder="0" applyAlignment="0" applyProtection="0"/>
    <xf numFmtId="164" fontId="23" fillId="0" borderId="0" applyFont="0" applyFill="0" applyBorder="0" applyAlignment="0" applyProtection="0"/>
    <xf numFmtId="0" fontId="10" fillId="14" borderId="0" applyNumberFormat="0" applyBorder="0" applyAlignment="0" applyProtection="0"/>
    <xf numFmtId="0" fontId="2" fillId="0" borderId="0"/>
    <xf numFmtId="0" fontId="23" fillId="0" borderId="0"/>
    <xf numFmtId="0" fontId="23" fillId="0" borderId="0"/>
    <xf numFmtId="0" fontId="23" fillId="0" borderId="0"/>
    <xf numFmtId="168" fontId="4" fillId="0" borderId="0"/>
    <xf numFmtId="168" fontId="2" fillId="0" borderId="0"/>
    <xf numFmtId="168" fontId="24" fillId="0" borderId="0"/>
    <xf numFmtId="168" fontId="24" fillId="0" borderId="0"/>
    <xf numFmtId="168" fontId="24" fillId="0" borderId="0"/>
    <xf numFmtId="0" fontId="2" fillId="15" borderId="4" applyNumberFormat="0" applyFont="0" applyAlignment="0" applyProtection="0"/>
    <xf numFmtId="0" fontId="13" fillId="3" borderId="5" applyNumberFormat="0" applyAlignment="0" applyProtection="0"/>
    <xf numFmtId="0" fontId="16" fillId="0" borderId="0" applyNumberFormat="0" applyFill="0" applyBorder="0" applyAlignment="0" applyProtection="0"/>
    <xf numFmtId="0" fontId="5" fillId="0" borderId="6" applyNumberFormat="0" applyFill="0" applyAlignment="0" applyProtection="0"/>
    <xf numFmtId="0" fontId="6" fillId="0" borderId="7" applyNumberFormat="0" applyFill="0" applyAlignment="0" applyProtection="0"/>
    <xf numFmtId="0" fontId="7" fillId="0" borderId="8" applyNumberFormat="0" applyFill="0" applyAlignment="0" applyProtection="0"/>
    <xf numFmtId="0" fontId="3" fillId="0" borderId="0" applyNumberFormat="0" applyFill="0" applyBorder="0" applyAlignment="0" applyProtection="0"/>
    <xf numFmtId="0" fontId="11" fillId="0" borderId="9" applyNumberFormat="0" applyFill="0" applyAlignment="0" applyProtection="0"/>
    <xf numFmtId="0" fontId="1" fillId="0" borderId="0"/>
    <xf numFmtId="9" fontId="2" fillId="0" borderId="0" applyFont="0" applyFill="0" applyBorder="0" applyAlignment="0" applyProtection="0"/>
  </cellStyleXfs>
  <cellXfs count="44">
    <xf numFmtId="0" fontId="0" fillId="0" borderId="0" xfId="0"/>
    <xf numFmtId="167" fontId="18" fillId="0" borderId="0" xfId="19" applyNumberFormat="1" applyFont="1" applyFill="1" applyBorder="1" applyAlignment="1" applyProtection="1">
      <alignment horizontal="left"/>
    </xf>
    <xf numFmtId="0" fontId="18" fillId="0" borderId="0" xfId="19" applyFont="1" applyFill="1" applyAlignment="1">
      <alignment horizontal="left"/>
    </xf>
    <xf numFmtId="167" fontId="18" fillId="0" borderId="0" xfId="19" applyNumberFormat="1" applyFont="1" applyFill="1" applyBorder="1" applyAlignment="1" applyProtection="1">
      <alignment horizontal="center"/>
    </xf>
    <xf numFmtId="0" fontId="18" fillId="0" borderId="0" xfId="19" applyFont="1" applyFill="1"/>
    <xf numFmtId="0" fontId="18" fillId="0" borderId="10" xfId="19" applyFont="1" applyFill="1" applyBorder="1" applyAlignment="1">
      <alignment horizontal="center"/>
    </xf>
    <xf numFmtId="0" fontId="18" fillId="0" borderId="10" xfId="19" applyFont="1" applyFill="1" applyBorder="1" applyAlignment="1">
      <alignment horizontal="center" vertical="center" wrapText="1"/>
    </xf>
    <xf numFmtId="0" fontId="20" fillId="0" borderId="0" xfId="19" applyFont="1" applyFill="1" applyBorder="1"/>
    <xf numFmtId="0" fontId="20" fillId="0" borderId="0" xfId="19" applyFont="1" applyFill="1"/>
    <xf numFmtId="167" fontId="20" fillId="0" borderId="0" xfId="19" applyNumberFormat="1" applyFont="1" applyFill="1" applyBorder="1" applyAlignment="1" applyProtection="1"/>
    <xf numFmtId="2" fontId="20" fillId="0" borderId="0" xfId="19" applyNumberFormat="1" applyFont="1" applyFill="1"/>
    <xf numFmtId="167" fontId="20" fillId="0" borderId="11" xfId="19" applyNumberFormat="1" applyFont="1" applyFill="1" applyBorder="1" applyAlignment="1" applyProtection="1"/>
    <xf numFmtId="2" fontId="20" fillId="0" borderId="11" xfId="19" applyNumberFormat="1" applyFont="1" applyFill="1" applyBorder="1"/>
    <xf numFmtId="0" fontId="21" fillId="0" borderId="0" xfId="19" applyFont="1" applyFill="1" applyBorder="1"/>
    <xf numFmtId="0" fontId="21" fillId="0" borderId="0" xfId="19" applyFont="1" applyFill="1"/>
    <xf numFmtId="167" fontId="18" fillId="0" borderId="0" xfId="19" applyNumberFormat="1" applyFont="1" applyFill="1" applyBorder="1" applyAlignment="1" applyProtection="1">
      <alignment horizontal="centerContinuous"/>
    </xf>
    <xf numFmtId="0" fontId="25" fillId="0" borderId="0" xfId="22" quotePrefix="1" applyFont="1" applyFill="1"/>
    <xf numFmtId="0" fontId="23" fillId="0" borderId="0" xfId="22" applyFill="1"/>
    <xf numFmtId="167" fontId="19" fillId="0" borderId="0" xfId="19" applyNumberFormat="1" applyFont="1" applyFill="1" applyBorder="1" applyAlignment="1" applyProtection="1">
      <alignment horizontal="left"/>
    </xf>
    <xf numFmtId="0" fontId="19" fillId="0" borderId="0" xfId="19" applyFont="1" applyFill="1" applyAlignment="1">
      <alignment horizontal="left"/>
    </xf>
    <xf numFmtId="0" fontId="20" fillId="0" borderId="10" xfId="19" applyFont="1" applyFill="1" applyBorder="1"/>
    <xf numFmtId="0" fontId="18" fillId="0" borderId="0" xfId="19" applyFont="1" applyFill="1" applyBorder="1" applyAlignment="1">
      <alignment horizontal="center"/>
    </xf>
    <xf numFmtId="2" fontId="20" fillId="0" borderId="0" xfId="19" applyNumberFormat="1" applyFont="1" applyFill="1" applyBorder="1"/>
    <xf numFmtId="1" fontId="20" fillId="0" borderId="0" xfId="19" applyNumberFormat="1" applyFont="1" applyFill="1" applyBorder="1"/>
    <xf numFmtId="0" fontId="22" fillId="0" borderId="0" xfId="19" applyFont="1" applyFill="1" applyBorder="1"/>
    <xf numFmtId="0" fontId="18" fillId="0" borderId="0" xfId="19" applyFont="1" applyFill="1" applyBorder="1"/>
    <xf numFmtId="0" fontId="21" fillId="0" borderId="0" xfId="19" applyFont="1" applyFill="1" applyBorder="1" applyAlignment="1"/>
    <xf numFmtId="165" fontId="20" fillId="0" borderId="0" xfId="19" applyNumberFormat="1" applyFont="1" applyFill="1"/>
    <xf numFmtId="166" fontId="20" fillId="0" borderId="0" xfId="19" applyNumberFormat="1" applyFont="1" applyFill="1"/>
    <xf numFmtId="0" fontId="21" fillId="0" borderId="12" xfId="19" applyFont="1" applyFill="1" applyBorder="1" applyAlignment="1">
      <alignment vertical="center" wrapText="1"/>
    </xf>
    <xf numFmtId="0" fontId="21" fillId="0" borderId="0" xfId="19" applyFont="1" applyFill="1" applyBorder="1" applyAlignment="1">
      <alignment vertical="center" wrapText="1"/>
    </xf>
    <xf numFmtId="0" fontId="22" fillId="0" borderId="0" xfId="19" applyFont="1" applyFill="1" applyBorder="1" applyAlignment="1">
      <alignment wrapText="1"/>
    </xf>
    <xf numFmtId="0" fontId="23" fillId="0" borderId="0" xfId="22"/>
    <xf numFmtId="0" fontId="26" fillId="0" borderId="0" xfId="22" applyFont="1" applyFill="1"/>
    <xf numFmtId="0" fontId="27" fillId="0" borderId="0" xfId="22" applyFont="1" applyFill="1" applyAlignment="1">
      <alignment horizontal="center"/>
    </xf>
    <xf numFmtId="0" fontId="28" fillId="0" borderId="0" xfId="22" applyFont="1" applyFill="1" applyAlignment="1">
      <alignment horizontal="center"/>
    </xf>
    <xf numFmtId="169" fontId="23" fillId="0" borderId="0" xfId="22" applyNumberFormat="1" applyAlignment="1">
      <alignment horizontal="left"/>
    </xf>
    <xf numFmtId="165" fontId="23" fillId="0" borderId="0" xfId="22" applyNumberFormat="1" applyBorder="1" applyProtection="1">
      <protection locked="0"/>
    </xf>
    <xf numFmtId="165" fontId="23" fillId="0" borderId="0" xfId="22" applyNumberFormat="1"/>
    <xf numFmtId="169" fontId="23" fillId="0" borderId="0" xfId="22" applyNumberFormat="1" applyFont="1" applyFill="1" applyAlignment="1">
      <alignment horizontal="right"/>
    </xf>
    <xf numFmtId="0" fontId="23" fillId="0" borderId="0" xfId="22" applyAlignment="1"/>
    <xf numFmtId="170" fontId="23" fillId="0" borderId="0" xfId="37" applyNumberFormat="1" applyFont="1"/>
    <xf numFmtId="165" fontId="23" fillId="0" borderId="0" xfId="0" applyNumberFormat="1" applyFont="1"/>
    <xf numFmtId="0" fontId="21" fillId="0" borderId="12" xfId="19" applyFont="1" applyBorder="1" applyAlignment="1">
      <alignment horizontal="left" vertical="center" wrapText="1"/>
    </xf>
  </cellXfs>
  <cellStyles count="38">
    <cellStyle name="Buena 2" xfId="1"/>
    <cellStyle name="Cálculo 2" xfId="2"/>
    <cellStyle name="Celda de comprobación 2" xfId="3"/>
    <cellStyle name="Celda vinculada 2" xfId="4"/>
    <cellStyle name="Encabezado 4 2" xfId="5"/>
    <cellStyle name="Énfasis 1" xfId="6"/>
    <cellStyle name="Énfasis 2" xfId="7"/>
    <cellStyle name="Énfasis 3" xfId="8"/>
    <cellStyle name="Énfasis1 2" xfId="9"/>
    <cellStyle name="Énfasis2 2" xfId="10"/>
    <cellStyle name="Énfasis3 2" xfId="11"/>
    <cellStyle name="Énfasis4 2" xfId="12"/>
    <cellStyle name="Énfasis5 2" xfId="13"/>
    <cellStyle name="Énfasis6 2" xfId="14"/>
    <cellStyle name="Entrada 2" xfId="15"/>
    <cellStyle name="Incorrecto 2" xfId="16"/>
    <cellStyle name="Millares 2" xfId="17"/>
    <cellStyle name="Neutral 2" xfId="18"/>
    <cellStyle name="Normal" xfId="0" builtinId="0"/>
    <cellStyle name="Normal 2" xfId="19"/>
    <cellStyle name="Normal 2 2" xfId="20"/>
    <cellStyle name="Normal 2 3" xfId="21"/>
    <cellStyle name="Normal 3" xfId="22"/>
    <cellStyle name="Normal 4" xfId="23"/>
    <cellStyle name="Normal 4 2" xfId="24"/>
    <cellStyle name="Normal 5" xfId="25"/>
    <cellStyle name="Normal 6" xfId="26"/>
    <cellStyle name="Normal 7" xfId="27"/>
    <cellStyle name="Normal 8" xfId="36"/>
    <cellStyle name="Notas 2" xfId="28"/>
    <cellStyle name="Porcentual 2" xfId="37"/>
    <cellStyle name="Salida 2" xfId="29"/>
    <cellStyle name="Texto de advertencia 2" xfId="30"/>
    <cellStyle name="Título 1 2" xfId="31"/>
    <cellStyle name="Título 2 2" xfId="32"/>
    <cellStyle name="Título 3 2" xfId="33"/>
    <cellStyle name="Título de hoja" xfId="34"/>
    <cellStyle name="Total 2" xfId="3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25" b="0" i="0" u="none" strike="noStrike" baseline="0">
                <a:solidFill>
                  <a:srgbClr val="000000"/>
                </a:solidFill>
                <a:latin typeface="Times New Roman"/>
                <a:ea typeface="Times New Roman"/>
                <a:cs typeface="Times New Roman"/>
              </a:defRPr>
            </a:pPr>
            <a:r>
              <a:rPr lang="es-EC" sz="1200" b="1" i="0" u="none" strike="noStrike" baseline="0">
                <a:solidFill>
                  <a:srgbClr val="000000"/>
                </a:solidFill>
                <a:latin typeface="Calibri"/>
              </a:rPr>
              <a:t>SERIE BRUTA Y TENDENCIA</a:t>
            </a:r>
          </a:p>
          <a:p>
            <a:pPr>
              <a:defRPr sz="925" b="0" i="0" u="none" strike="noStrike" baseline="0">
                <a:solidFill>
                  <a:srgbClr val="000000"/>
                </a:solidFill>
                <a:latin typeface="Times New Roman"/>
                <a:ea typeface="Times New Roman"/>
                <a:cs typeface="Times New Roman"/>
              </a:defRPr>
            </a:pPr>
            <a:r>
              <a:rPr lang="es-EC" sz="1200" b="0" i="1" u="none" strike="noStrike" baseline="0">
                <a:solidFill>
                  <a:srgbClr val="000000"/>
                </a:solidFill>
                <a:latin typeface="Calibri"/>
              </a:rPr>
              <a:t>2015- 2022</a:t>
            </a:r>
            <a:endParaRPr lang="es-EC" sz="925" b="0" i="0" u="none" strike="noStrike" baseline="0">
              <a:solidFill>
                <a:srgbClr val="000000"/>
              </a:solidFill>
              <a:latin typeface="Times New Roman"/>
            </a:endParaRPr>
          </a:p>
        </c:rich>
      </c:tx>
      <c:layout>
        <c:manualLayout>
          <c:xMode val="edge"/>
          <c:yMode val="edge"/>
          <c:x val="0.35693424795330536"/>
          <c:y val="1.9433810210343481E-2"/>
        </c:manualLayout>
      </c:layout>
      <c:overlay val="0"/>
      <c:spPr>
        <a:noFill/>
        <a:ln w="25400">
          <a:noFill/>
        </a:ln>
      </c:spPr>
    </c:title>
    <c:autoTitleDeleted val="0"/>
    <c:plotArea>
      <c:layout>
        <c:manualLayout>
          <c:layoutTarget val="inner"/>
          <c:xMode val="edge"/>
          <c:yMode val="edge"/>
          <c:x val="6.1994497064678522E-2"/>
          <c:y val="0.14918901334516291"/>
          <c:w val="0.90954391570618887"/>
          <c:h val="0.60045247865143625"/>
        </c:manualLayout>
      </c:layout>
      <c:lineChart>
        <c:grouping val="standard"/>
        <c:varyColors val="0"/>
        <c:ser>
          <c:idx val="0"/>
          <c:order val="0"/>
          <c:tx>
            <c:strRef>
              <c:f>'Datos_IDEAC-ei'!$E$3</c:f>
              <c:strCache>
                <c:ptCount val="1"/>
                <c:pt idx="0">
                  <c:v>Serie Bruta</c:v>
                </c:pt>
              </c:strCache>
            </c:strRef>
          </c:tx>
          <c:spPr>
            <a:ln w="12700">
              <a:solidFill>
                <a:schemeClr val="accent6">
                  <a:lumMod val="75000"/>
                </a:schemeClr>
              </a:solidFill>
              <a:prstDash val="solid"/>
            </a:ln>
          </c:spPr>
          <c:marker>
            <c:symbol val="none"/>
          </c:marker>
          <c:cat>
            <c:multiLvlStrRef>
              <c:f>'Datos_IDEAC-ei'!$C$245:$D$331</c:f>
              <c:multiLvlStrCache>
                <c:ptCount val="87"/>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lvl>
                <c:lvl>
                  <c:pt idx="0">
                    <c:v>2015</c:v>
                  </c:pt>
                  <c:pt idx="12">
                    <c:v>2016</c:v>
                  </c:pt>
                  <c:pt idx="24">
                    <c:v>2017</c:v>
                  </c:pt>
                  <c:pt idx="36">
                    <c:v>2018</c:v>
                  </c:pt>
                  <c:pt idx="48">
                    <c:v>2019</c:v>
                  </c:pt>
                  <c:pt idx="60">
                    <c:v>2020</c:v>
                  </c:pt>
                  <c:pt idx="72">
                    <c:v>2021</c:v>
                  </c:pt>
                  <c:pt idx="84">
                    <c:v>2022</c:v>
                  </c:pt>
                </c:lvl>
              </c:multiLvlStrCache>
            </c:multiLvlStrRef>
          </c:cat>
          <c:val>
            <c:numRef>
              <c:f>'Datos_IDEAC-ei'!$E$245:$E$331</c:f>
              <c:numCache>
                <c:formatCode>0.0</c:formatCode>
                <c:ptCount val="87"/>
                <c:pt idx="0">
                  <c:v>154.23889338378572</c:v>
                </c:pt>
                <c:pt idx="1">
                  <c:v>149.54286990646779</c:v>
                </c:pt>
                <c:pt idx="2">
                  <c:v>182.4207772650638</c:v>
                </c:pt>
                <c:pt idx="3">
                  <c:v>160.80073010005498</c:v>
                </c:pt>
                <c:pt idx="4">
                  <c:v>147.79090055733468</c:v>
                </c:pt>
                <c:pt idx="5">
                  <c:v>155.51759504354416</c:v>
                </c:pt>
                <c:pt idx="6">
                  <c:v>162.17776357993472</c:v>
                </c:pt>
                <c:pt idx="7">
                  <c:v>155.15419872398536</c:v>
                </c:pt>
                <c:pt idx="8">
                  <c:v>150.61076450665075</c:v>
                </c:pt>
                <c:pt idx="9">
                  <c:v>151.13635491539844</c:v>
                </c:pt>
                <c:pt idx="10">
                  <c:v>155.45562441069225</c:v>
                </c:pt>
                <c:pt idx="11">
                  <c:v>166.37128765334009</c:v>
                </c:pt>
                <c:pt idx="12">
                  <c:v>147.36063885993011</c:v>
                </c:pt>
                <c:pt idx="13">
                  <c:v>142.26276475660461</c:v>
                </c:pt>
                <c:pt idx="14">
                  <c:v>145.05774917451447</c:v>
                </c:pt>
                <c:pt idx="15">
                  <c:v>142.22074303465143</c:v>
                </c:pt>
                <c:pt idx="16">
                  <c:v>144.44807613409802</c:v>
                </c:pt>
                <c:pt idx="17">
                  <c:v>156.09685934178552</c:v>
                </c:pt>
                <c:pt idx="18">
                  <c:v>139.47525046859622</c:v>
                </c:pt>
                <c:pt idx="19">
                  <c:v>155.35412849471712</c:v>
                </c:pt>
                <c:pt idx="20">
                  <c:v>149.92997593095686</c:v>
                </c:pt>
                <c:pt idx="21">
                  <c:v>154.0467517095218</c:v>
                </c:pt>
                <c:pt idx="22">
                  <c:v>155.82402576500559</c:v>
                </c:pt>
                <c:pt idx="23">
                  <c:v>176.31742783813178</c:v>
                </c:pt>
                <c:pt idx="24">
                  <c:v>162.43234161714369</c:v>
                </c:pt>
                <c:pt idx="25">
                  <c:v>141.78646903339128</c:v>
                </c:pt>
                <c:pt idx="26">
                  <c:v>157.13924895413555</c:v>
                </c:pt>
                <c:pt idx="27">
                  <c:v>150.92051608459738</c:v>
                </c:pt>
                <c:pt idx="28">
                  <c:v>157.81271061183961</c:v>
                </c:pt>
                <c:pt idx="29">
                  <c:v>153.3068636127808</c:v>
                </c:pt>
                <c:pt idx="30">
                  <c:v>157.5159185936902</c:v>
                </c:pt>
                <c:pt idx="31">
                  <c:v>153.82579583993936</c:v>
                </c:pt>
                <c:pt idx="32">
                  <c:v>154.51974837134799</c:v>
                </c:pt>
                <c:pt idx="33">
                  <c:v>154.70719257916727</c:v>
                </c:pt>
                <c:pt idx="34">
                  <c:v>158.00895560478384</c:v>
                </c:pt>
                <c:pt idx="35">
                  <c:v>173.97832802895778</c:v>
                </c:pt>
                <c:pt idx="36">
                  <c:v>161.61267710899105</c:v>
                </c:pt>
                <c:pt idx="37">
                  <c:v>146.53148832628986</c:v>
                </c:pt>
                <c:pt idx="38">
                  <c:v>159.89624861956631</c:v>
                </c:pt>
                <c:pt idx="39">
                  <c:v>159.50878484962857</c:v>
                </c:pt>
                <c:pt idx="40">
                  <c:v>163.22236464304879</c:v>
                </c:pt>
                <c:pt idx="41">
                  <c:v>159.98878074484793</c:v>
                </c:pt>
                <c:pt idx="42">
                  <c:v>161.3642049366631</c:v>
                </c:pt>
                <c:pt idx="43">
                  <c:v>165.22711443613582</c:v>
                </c:pt>
                <c:pt idx="44">
                  <c:v>155.59657953031194</c:v>
                </c:pt>
                <c:pt idx="45">
                  <c:v>170.7389883461677</c:v>
                </c:pt>
                <c:pt idx="46">
                  <c:v>162.89904313899851</c:v>
                </c:pt>
                <c:pt idx="47">
                  <c:v>182.96217661272195</c:v>
                </c:pt>
                <c:pt idx="48">
                  <c:v>161.59502119998911</c:v>
                </c:pt>
                <c:pt idx="49">
                  <c:v>153.17169951885424</c:v>
                </c:pt>
                <c:pt idx="50">
                  <c:v>158.18332490899169</c:v>
                </c:pt>
                <c:pt idx="51">
                  <c:v>155.29162105119647</c:v>
                </c:pt>
                <c:pt idx="52">
                  <c:v>161.09715321762985</c:v>
                </c:pt>
                <c:pt idx="53">
                  <c:v>156.81599188990552</c:v>
                </c:pt>
                <c:pt idx="54">
                  <c:v>161.53837272418502</c:v>
                </c:pt>
                <c:pt idx="55">
                  <c:v>164.99332095232077</c:v>
                </c:pt>
                <c:pt idx="56">
                  <c:v>160.03430799888761</c:v>
                </c:pt>
                <c:pt idx="57">
                  <c:v>155.86065283092574</c:v>
                </c:pt>
                <c:pt idx="58">
                  <c:v>160.47090179689812</c:v>
                </c:pt>
                <c:pt idx="59">
                  <c:v>172.44583057516201</c:v>
                </c:pt>
                <c:pt idx="60">
                  <c:v>166.08080695113244</c:v>
                </c:pt>
                <c:pt idx="61">
                  <c:v>151.87801343966021</c:v>
                </c:pt>
                <c:pt idx="62">
                  <c:v>142.95063415738531</c:v>
                </c:pt>
                <c:pt idx="63">
                  <c:v>101.92613226397721</c:v>
                </c:pt>
                <c:pt idx="64">
                  <c:v>117.00528265708466</c:v>
                </c:pt>
                <c:pt idx="65">
                  <c:v>132.59835157158986</c:v>
                </c:pt>
                <c:pt idx="66">
                  <c:v>141.26096398678112</c:v>
                </c:pt>
                <c:pt idx="67">
                  <c:v>143.83664099072655</c:v>
                </c:pt>
                <c:pt idx="68">
                  <c:v>152.05202327956937</c:v>
                </c:pt>
                <c:pt idx="69">
                  <c:v>156.3487185728176</c:v>
                </c:pt>
                <c:pt idx="70">
                  <c:v>152.31026514496909</c:v>
                </c:pt>
                <c:pt idx="71">
                  <c:v>171.89154248910501</c:v>
                </c:pt>
                <c:pt idx="72">
                  <c:v>151.9162327526812</c:v>
                </c:pt>
                <c:pt idx="73">
                  <c:v>144.54036911958465</c:v>
                </c:pt>
                <c:pt idx="74">
                  <c:v>162.38056458181111</c:v>
                </c:pt>
                <c:pt idx="75">
                  <c:v>159.05631185409757</c:v>
                </c:pt>
                <c:pt idx="76">
                  <c:v>153.05829982105669</c:v>
                </c:pt>
                <c:pt idx="77">
                  <c:v>155.62529172229162</c:v>
                </c:pt>
                <c:pt idx="78">
                  <c:v>170.37455896045734</c:v>
                </c:pt>
                <c:pt idx="79">
                  <c:v>170.49150368071881</c:v>
                </c:pt>
                <c:pt idx="80">
                  <c:v>174.59864414254241</c:v>
                </c:pt>
                <c:pt idx="81">
                  <c:v>177.91579802730547</c:v>
                </c:pt>
                <c:pt idx="82">
                  <c:v>175.17565842918648</c:v>
                </c:pt>
                <c:pt idx="83">
                  <c:v>194.25521043717447</c:v>
                </c:pt>
                <c:pt idx="84">
                  <c:v>174.51380834392342</c:v>
                </c:pt>
                <c:pt idx="85">
                  <c:v>161.97006008014367</c:v>
                </c:pt>
                <c:pt idx="86">
                  <c:v>178.02648538900232</c:v>
                </c:pt>
              </c:numCache>
            </c:numRef>
          </c:val>
          <c:smooth val="0"/>
          <c:extLst>
            <c:ext xmlns:c16="http://schemas.microsoft.com/office/drawing/2014/chart" uri="{C3380CC4-5D6E-409C-BE32-E72D297353CC}">
              <c16:uniqueId val="{00000000-CA06-4A06-9666-00CB2CE956CB}"/>
            </c:ext>
          </c:extLst>
        </c:ser>
        <c:ser>
          <c:idx val="1"/>
          <c:order val="1"/>
          <c:tx>
            <c:strRef>
              <c:f>'Datos_IDEAC-ei'!$F$3</c:f>
              <c:strCache>
                <c:ptCount val="1"/>
                <c:pt idx="0">
                  <c:v>Ciclo Tendencia</c:v>
                </c:pt>
              </c:strCache>
            </c:strRef>
          </c:tx>
          <c:spPr>
            <a:ln w="19050">
              <a:solidFill>
                <a:srgbClr val="C00000"/>
              </a:solidFill>
              <a:prstDash val="solid"/>
            </a:ln>
          </c:spPr>
          <c:marker>
            <c:symbol val="none"/>
          </c:marker>
          <c:dLbls>
            <c:dLbl>
              <c:idx val="86"/>
              <c:layout>
                <c:manualLayout>
                  <c:x val="0"/>
                  <c:y val="-3.380281690140844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AC95-4713-B6EA-AA59AC163E1A}"/>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cat>
            <c:multiLvlStrRef>
              <c:f>'Datos_IDEAC-ei'!$C$245:$D$331</c:f>
              <c:multiLvlStrCache>
                <c:ptCount val="87"/>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lvl>
                <c:lvl>
                  <c:pt idx="0">
                    <c:v>2015</c:v>
                  </c:pt>
                  <c:pt idx="12">
                    <c:v>2016</c:v>
                  </c:pt>
                  <c:pt idx="24">
                    <c:v>2017</c:v>
                  </c:pt>
                  <c:pt idx="36">
                    <c:v>2018</c:v>
                  </c:pt>
                  <c:pt idx="48">
                    <c:v>2019</c:v>
                  </c:pt>
                  <c:pt idx="60">
                    <c:v>2020</c:v>
                  </c:pt>
                  <c:pt idx="72">
                    <c:v>2021</c:v>
                  </c:pt>
                  <c:pt idx="84">
                    <c:v>2022</c:v>
                  </c:pt>
                </c:lvl>
              </c:multiLvlStrCache>
            </c:multiLvlStrRef>
          </c:cat>
          <c:val>
            <c:numRef>
              <c:f>'Datos_IDEAC-ei'!$F$245:$F$331</c:f>
              <c:numCache>
                <c:formatCode>0.0</c:formatCode>
                <c:ptCount val="87"/>
                <c:pt idx="0">
                  <c:v>163.328335391049</c:v>
                </c:pt>
                <c:pt idx="1">
                  <c:v>162.826050722715</c:v>
                </c:pt>
                <c:pt idx="2">
                  <c:v>162.28453246161899</c:v>
                </c:pt>
                <c:pt idx="3">
                  <c:v>161.58872602623001</c:v>
                </c:pt>
                <c:pt idx="4">
                  <c:v>160.641905521929</c:v>
                </c:pt>
                <c:pt idx="5">
                  <c:v>159.420463413818</c:v>
                </c:pt>
                <c:pt idx="6">
                  <c:v>157.929480339566</c:v>
                </c:pt>
                <c:pt idx="7">
                  <c:v>156.188313818501</c:v>
                </c:pt>
                <c:pt idx="8">
                  <c:v>154.286052132702</c:v>
                </c:pt>
                <c:pt idx="9">
                  <c:v>152.38408772568101</c:v>
                </c:pt>
                <c:pt idx="10">
                  <c:v>150.66010677202399</c:v>
                </c:pt>
                <c:pt idx="11">
                  <c:v>149.26228492559699</c:v>
                </c:pt>
                <c:pt idx="12">
                  <c:v>148.25971529646401</c:v>
                </c:pt>
                <c:pt idx="13">
                  <c:v>147.64168482973</c:v>
                </c:pt>
                <c:pt idx="14">
                  <c:v>147.41420912669599</c:v>
                </c:pt>
                <c:pt idx="15">
                  <c:v>147.53201078236799</c:v>
                </c:pt>
                <c:pt idx="16">
                  <c:v>147.952830405561</c:v>
                </c:pt>
                <c:pt idx="17">
                  <c:v>148.63507294103999</c:v>
                </c:pt>
                <c:pt idx="18">
                  <c:v>149.52349419622601</c:v>
                </c:pt>
                <c:pt idx="19">
                  <c:v>150.57667009739501</c:v>
                </c:pt>
                <c:pt idx="20">
                  <c:v>151.785704215263</c:v>
                </c:pt>
                <c:pt idx="21">
                  <c:v>153.078060525252</c:v>
                </c:pt>
                <c:pt idx="22">
                  <c:v>154.380369541753</c:v>
                </c:pt>
                <c:pt idx="23">
                  <c:v>155.56717623440301</c:v>
                </c:pt>
                <c:pt idx="24">
                  <c:v>156.542969954337</c:v>
                </c:pt>
                <c:pt idx="25">
                  <c:v>157.200452708071</c:v>
                </c:pt>
                <c:pt idx="26">
                  <c:v>157.496846325484</c:v>
                </c:pt>
                <c:pt idx="27">
                  <c:v>157.46564435280101</c:v>
                </c:pt>
                <c:pt idx="28">
                  <c:v>157.1569692178</c:v>
                </c:pt>
                <c:pt idx="29">
                  <c:v>156.66230036293001</c:v>
                </c:pt>
                <c:pt idx="30">
                  <c:v>156.09499735748901</c:v>
                </c:pt>
                <c:pt idx="31">
                  <c:v>155.630106411188</c:v>
                </c:pt>
                <c:pt idx="32">
                  <c:v>155.426205064859</c:v>
                </c:pt>
                <c:pt idx="33">
                  <c:v>155.63548129215701</c:v>
                </c:pt>
                <c:pt idx="34">
                  <c:v>156.26848586038</c:v>
                </c:pt>
                <c:pt idx="35">
                  <c:v>157.26363385166701</c:v>
                </c:pt>
                <c:pt idx="36">
                  <c:v>158.49502977176601</c:v>
                </c:pt>
                <c:pt idx="37">
                  <c:v>159.83397389792901</c:v>
                </c:pt>
                <c:pt idx="38">
                  <c:v>161.129698902049</c:v>
                </c:pt>
                <c:pt idx="39">
                  <c:v>162.22711274095099</c:v>
                </c:pt>
                <c:pt idx="40">
                  <c:v>163.024403112258</c:v>
                </c:pt>
                <c:pt idx="41">
                  <c:v>163.442714129341</c:v>
                </c:pt>
                <c:pt idx="42">
                  <c:v>163.49837245275799</c:v>
                </c:pt>
                <c:pt idx="43">
                  <c:v>163.29151599920399</c:v>
                </c:pt>
                <c:pt idx="44">
                  <c:v>162.94333145098301</c:v>
                </c:pt>
                <c:pt idx="45">
                  <c:v>162.571847160814</c:v>
                </c:pt>
                <c:pt idx="46">
                  <c:v>162.31569961597401</c:v>
                </c:pt>
                <c:pt idx="47">
                  <c:v>162.21531802763701</c:v>
                </c:pt>
                <c:pt idx="48">
                  <c:v>162.272845088682</c:v>
                </c:pt>
                <c:pt idx="49">
                  <c:v>162.44020244100599</c:v>
                </c:pt>
                <c:pt idx="50">
                  <c:v>162.65088193913999</c:v>
                </c:pt>
                <c:pt idx="51">
                  <c:v>162.788917214886</c:v>
                </c:pt>
                <c:pt idx="52">
                  <c:v>162.75257463556699</c:v>
                </c:pt>
                <c:pt idx="53">
                  <c:v>162.46053464567399</c:v>
                </c:pt>
                <c:pt idx="54">
                  <c:v>161.81905540809299</c:v>
                </c:pt>
                <c:pt idx="55">
                  <c:v>160.73865236940199</c:v>
                </c:pt>
                <c:pt idx="56">
                  <c:v>159.14435658443301</c:v>
                </c:pt>
                <c:pt idx="57">
                  <c:v>157.002825953844</c:v>
                </c:pt>
                <c:pt idx="58">
                  <c:v>154.349783079356</c:v>
                </c:pt>
                <c:pt idx="59">
                  <c:v>151.391858771811</c:v>
                </c:pt>
                <c:pt idx="60">
                  <c:v>148.37604979887101</c:v>
                </c:pt>
                <c:pt idx="61">
                  <c:v>145.60634592471999</c:v>
                </c:pt>
                <c:pt idx="62">
                  <c:v>143.34093694518799</c:v>
                </c:pt>
                <c:pt idx="63">
                  <c:v>141.77026878235199</c:v>
                </c:pt>
                <c:pt idx="64">
                  <c:v>140.96879259257099</c:v>
                </c:pt>
                <c:pt idx="65">
                  <c:v>140.98729801919799</c:v>
                </c:pt>
                <c:pt idx="66">
                  <c:v>141.81785687492501</c:v>
                </c:pt>
                <c:pt idx="67">
                  <c:v>143.33813229949101</c:v>
                </c:pt>
                <c:pt idx="68">
                  <c:v>145.37871886500301</c:v>
                </c:pt>
                <c:pt idx="69">
                  <c:v>147.74991634019</c:v>
                </c:pt>
                <c:pt idx="70">
                  <c:v>150.26358840402199</c:v>
                </c:pt>
                <c:pt idx="71">
                  <c:v>152.759188089193</c:v>
                </c:pt>
                <c:pt idx="72">
                  <c:v>155.16387094502201</c:v>
                </c:pt>
                <c:pt idx="73">
                  <c:v>157.44910229762101</c:v>
                </c:pt>
                <c:pt idx="74">
                  <c:v>159.62700893536501</c:v>
                </c:pt>
                <c:pt idx="75">
                  <c:v>161.716864362921</c:v>
                </c:pt>
                <c:pt idx="76">
                  <c:v>163.723426442527</c:v>
                </c:pt>
                <c:pt idx="77">
                  <c:v>165.620919829477</c:v>
                </c:pt>
                <c:pt idx="78">
                  <c:v>167.371746169977</c:v>
                </c:pt>
                <c:pt idx="79">
                  <c:v>168.96569490941101</c:v>
                </c:pt>
                <c:pt idx="80">
                  <c:v>170.35020229140599</c:v>
                </c:pt>
                <c:pt idx="81">
                  <c:v>171.579387785937</c:v>
                </c:pt>
                <c:pt idx="82">
                  <c:v>172.766938770834</c:v>
                </c:pt>
                <c:pt idx="83">
                  <c:v>173.93100399251699</c:v>
                </c:pt>
                <c:pt idx="84">
                  <c:v>174.997239280738</c:v>
                </c:pt>
                <c:pt idx="85">
                  <c:v>175.93828790566999</c:v>
                </c:pt>
                <c:pt idx="86">
                  <c:v>176.98774678344799</c:v>
                </c:pt>
              </c:numCache>
            </c:numRef>
          </c:val>
          <c:smooth val="0"/>
          <c:extLst>
            <c:ext xmlns:c16="http://schemas.microsoft.com/office/drawing/2014/chart" uri="{C3380CC4-5D6E-409C-BE32-E72D297353CC}">
              <c16:uniqueId val="{00000001-CA06-4A06-9666-00CB2CE956CB}"/>
            </c:ext>
          </c:extLst>
        </c:ser>
        <c:dLbls>
          <c:showLegendKey val="0"/>
          <c:showVal val="0"/>
          <c:showCatName val="0"/>
          <c:showSerName val="0"/>
          <c:showPercent val="0"/>
          <c:showBubbleSize val="0"/>
        </c:dLbls>
        <c:smooth val="0"/>
        <c:axId val="12383744"/>
        <c:axId val="12385280"/>
      </c:lineChart>
      <c:catAx>
        <c:axId val="12383744"/>
        <c:scaling>
          <c:orientation val="minMax"/>
        </c:scaling>
        <c:delete val="0"/>
        <c:axPos val="b"/>
        <c:numFmt formatCode="General"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s-EC"/>
          </a:p>
        </c:txPr>
        <c:crossAx val="12385280"/>
        <c:crosses val="autoZero"/>
        <c:auto val="1"/>
        <c:lblAlgn val="ctr"/>
        <c:lblOffset val="100"/>
        <c:tickLblSkip val="1"/>
        <c:tickMarkSkip val="1"/>
        <c:noMultiLvlLbl val="0"/>
      </c:catAx>
      <c:valAx>
        <c:axId val="12385280"/>
        <c:scaling>
          <c:orientation val="minMax"/>
          <c:min val="100"/>
        </c:scaling>
        <c:delete val="0"/>
        <c:axPos val="l"/>
        <c:numFmt formatCode="0" sourceLinked="0"/>
        <c:majorTickMark val="none"/>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2383744"/>
        <c:crossesAt val="1"/>
        <c:crossBetween val="between"/>
      </c:valAx>
      <c:spPr>
        <a:noFill/>
        <a:ln w="25400">
          <a:noFill/>
        </a:ln>
      </c:spPr>
    </c:plotArea>
    <c:legend>
      <c:legendPos val="r"/>
      <c:layout>
        <c:manualLayout>
          <c:xMode val="edge"/>
          <c:yMode val="edge"/>
          <c:x val="0.19440577174230292"/>
          <c:y val="0.91066918043694856"/>
          <c:w val="0.59302268375873257"/>
          <c:h val="7.0551476840044133E-2"/>
        </c:manualLayout>
      </c:layout>
      <c:overlay val="0"/>
      <c:spPr>
        <a:solidFill>
          <a:srgbClr val="FFFFFF"/>
        </a:solidFill>
        <a:ln w="25400">
          <a:noFill/>
        </a:ln>
      </c:spPr>
      <c:txPr>
        <a:bodyPr/>
        <a:lstStyle/>
        <a:p>
          <a:pPr>
            <a:defRPr sz="1100" b="1" i="0" u="none" strike="noStrike" baseline="0">
              <a:solidFill>
                <a:srgbClr val="000000"/>
              </a:solidFill>
              <a:latin typeface="Calibri"/>
              <a:ea typeface="Calibri"/>
              <a:cs typeface="Calibri"/>
            </a:defRPr>
          </a:pPr>
          <a:endParaRPr lang="es-EC"/>
        </a:p>
      </c:txPr>
    </c:legend>
    <c:plotVisOnly val="1"/>
    <c:dispBlanksAs val="gap"/>
    <c:showDLblsOverMax val="0"/>
  </c:chart>
  <c:spPr>
    <a:noFill/>
    <a:ln w="3175">
      <a:solidFill>
        <a:srgbClr val="000000"/>
      </a:solidFill>
      <a:prstDash val="solid"/>
    </a:ln>
  </c:spPr>
  <c:txPr>
    <a:bodyPr/>
    <a:lstStyle/>
    <a:p>
      <a:pPr>
        <a:defRPr sz="925" b="0" i="0" u="none" strike="noStrike" baseline="0">
          <a:solidFill>
            <a:srgbClr val="000000"/>
          </a:solidFill>
          <a:latin typeface="Times New Roman"/>
          <a:ea typeface="Times New Roman"/>
          <a:cs typeface="Times New Roman"/>
        </a:defRPr>
      </a:pPr>
      <a:endParaRPr lang="es-EC"/>
    </a:p>
  </c:txPr>
  <c:printSettings>
    <c:headerFooter alignWithMargins="0">
      <c:oddHeader>&amp;C&amp;"-,Negrita"&amp;16ÍNDICE DE ACTIVIDAD ECONÓMICA COYUNTURAL</c:oddHeader>
    </c:headerFooter>
    <c:pageMargins b="0.75000000000001465" l="0.25" r="0.25" t="0.75000000000001465" header="0.30000000000000032" footer="0.30000000000000032"/>
    <c:pageSetup paperSize="9"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Times New Roman"/>
                <a:ea typeface="Times New Roman"/>
                <a:cs typeface="Times New Roman"/>
              </a:defRPr>
            </a:pPr>
            <a:r>
              <a:rPr lang="es-EC" sz="1200" b="1" i="0" u="none" strike="noStrike" baseline="0">
                <a:solidFill>
                  <a:srgbClr val="000000"/>
                </a:solidFill>
                <a:latin typeface="Calibri"/>
              </a:rPr>
              <a:t>TASA DE VARIACIÓN ANUAL Y ACELERACIÓN</a:t>
            </a:r>
          </a:p>
          <a:p>
            <a:pPr>
              <a:defRPr sz="1000" b="0" i="0" u="none" strike="noStrike" baseline="0">
                <a:solidFill>
                  <a:srgbClr val="000000"/>
                </a:solidFill>
                <a:latin typeface="Times New Roman"/>
                <a:ea typeface="Times New Roman"/>
                <a:cs typeface="Times New Roman"/>
              </a:defRPr>
            </a:pPr>
            <a:r>
              <a:rPr lang="es-EC" sz="1200" b="0" i="1" u="none" strike="noStrike" baseline="0">
                <a:solidFill>
                  <a:srgbClr val="000000"/>
                </a:solidFill>
                <a:latin typeface="Calibri"/>
              </a:rPr>
              <a:t>2015- 2022</a:t>
            </a:r>
          </a:p>
        </c:rich>
      </c:tx>
      <c:layout>
        <c:manualLayout>
          <c:xMode val="edge"/>
          <c:yMode val="edge"/>
          <c:x val="0.26656659839976454"/>
          <c:y val="2.6683019762717294E-2"/>
        </c:manualLayout>
      </c:layout>
      <c:overlay val="0"/>
      <c:spPr>
        <a:noFill/>
        <a:ln w="25400">
          <a:noFill/>
        </a:ln>
      </c:spPr>
    </c:title>
    <c:autoTitleDeleted val="0"/>
    <c:plotArea>
      <c:layout>
        <c:manualLayout>
          <c:layoutTarget val="inner"/>
          <c:xMode val="edge"/>
          <c:yMode val="edge"/>
          <c:x val="4.6594055800078402E-2"/>
          <c:y val="0.14955794027856226"/>
          <c:w val="0.9035768673125163"/>
          <c:h val="0.56410495311882203"/>
        </c:manualLayout>
      </c:layout>
      <c:lineChart>
        <c:grouping val="standard"/>
        <c:varyColors val="0"/>
        <c:ser>
          <c:idx val="1"/>
          <c:order val="0"/>
          <c:tx>
            <c:v>Tasa de variación anual</c:v>
          </c:tx>
          <c:spPr>
            <a:ln w="3175">
              <a:solidFill>
                <a:schemeClr val="accent6">
                  <a:lumMod val="50000"/>
                </a:schemeClr>
              </a:solidFill>
              <a:prstDash val="solid"/>
            </a:ln>
          </c:spPr>
          <c:marker>
            <c:symbol val="none"/>
          </c:marker>
          <c:cat>
            <c:multiLvlStrRef>
              <c:f>'Datos_IDEAC-ei'!$C$245:$D$331</c:f>
              <c:multiLvlStrCache>
                <c:ptCount val="87"/>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lvl>
                <c:lvl>
                  <c:pt idx="0">
                    <c:v>2015</c:v>
                  </c:pt>
                  <c:pt idx="12">
                    <c:v>2016</c:v>
                  </c:pt>
                  <c:pt idx="24">
                    <c:v>2017</c:v>
                  </c:pt>
                  <c:pt idx="36">
                    <c:v>2018</c:v>
                  </c:pt>
                  <c:pt idx="48">
                    <c:v>2019</c:v>
                  </c:pt>
                  <c:pt idx="60">
                    <c:v>2020</c:v>
                  </c:pt>
                  <c:pt idx="72">
                    <c:v>2021</c:v>
                  </c:pt>
                  <c:pt idx="84">
                    <c:v>2022</c:v>
                  </c:pt>
                </c:lvl>
              </c:multiLvlStrCache>
            </c:multiLvlStrRef>
          </c:cat>
          <c:val>
            <c:numRef>
              <c:f>'Datos_IDEAC-ei'!$G$245:$G$331</c:f>
              <c:numCache>
                <c:formatCode>0.0</c:formatCode>
                <c:ptCount val="87"/>
                <c:pt idx="0">
                  <c:v>-0.29240874578037035</c:v>
                </c:pt>
                <c:pt idx="1">
                  <c:v>-1.4018998872801003</c:v>
                </c:pt>
                <c:pt idx="2">
                  <c:v>-2.3329746697499432</c:v>
                </c:pt>
                <c:pt idx="3">
                  <c:v>-3.1660514157795805</c:v>
                </c:pt>
                <c:pt idx="4">
                  <c:v>-3.9441349080505561</c:v>
                </c:pt>
                <c:pt idx="5">
                  <c:v>-4.6974032296844488</c:v>
                </c:pt>
                <c:pt idx="6">
                  <c:v>-5.468194848073427</c:v>
                </c:pt>
                <c:pt idx="7">
                  <c:v>-6.2588215471014568</c:v>
                </c:pt>
                <c:pt idx="8">
                  <c:v>-7.0553274087732927</c:v>
                </c:pt>
                <c:pt idx="9">
                  <c:v>-7.8068427764821813</c:v>
                </c:pt>
                <c:pt idx="10">
                  <c:v>-8.4504176287788724</c:v>
                </c:pt>
                <c:pt idx="11">
                  <c:v>-8.9305822963040349</c:v>
                </c:pt>
                <c:pt idx="12">
                  <c:v>-9.2259680835581452</c:v>
                </c:pt>
                <c:pt idx="13">
                  <c:v>-9.3255138385953007</c:v>
                </c:pt>
                <c:pt idx="14">
                  <c:v>-9.1631180799315537</c:v>
                </c:pt>
                <c:pt idx="15">
                  <c:v>-8.6990692912451433</c:v>
                </c:pt>
                <c:pt idx="16">
                  <c:v>-7.8989819469215909</c:v>
                </c:pt>
                <c:pt idx="17">
                  <c:v>-6.7653739311882894</c:v>
                </c:pt>
                <c:pt idx="18">
                  <c:v>-5.3226200233586374</c:v>
                </c:pt>
                <c:pt idx="19">
                  <c:v>-3.5928704164301384</c:v>
                </c:pt>
                <c:pt idx="20">
                  <c:v>-1.6205923237237574</c:v>
                </c:pt>
                <c:pt idx="21">
                  <c:v>0.45541027933326816</c:v>
                </c:pt>
                <c:pt idx="22">
                  <c:v>2.4693084648867547</c:v>
                </c:pt>
                <c:pt idx="23">
                  <c:v>4.224035101666046</c:v>
                </c:pt>
                <c:pt idx="24">
                  <c:v>5.5869894538172815</c:v>
                </c:pt>
                <c:pt idx="25">
                  <c:v>6.4743015425249295</c:v>
                </c:pt>
                <c:pt idx="26">
                  <c:v>6.8396644112660887</c:v>
                </c:pt>
                <c:pt idx="27">
                  <c:v>6.7332055719667716</c:v>
                </c:pt>
                <c:pt idx="28">
                  <c:v>6.2209954260483258</c:v>
                </c:pt>
                <c:pt idx="29">
                  <c:v>5.4006280368794402</c:v>
                </c:pt>
                <c:pt idx="30">
                  <c:v>4.3949636119651858</c:v>
                </c:pt>
                <c:pt idx="31">
                  <c:v>3.356055297626348</c:v>
                </c:pt>
                <c:pt idx="32">
                  <c:v>2.3984477776859858</c:v>
                </c:pt>
                <c:pt idx="33">
                  <c:v>1.6706644689185479</c:v>
                </c:pt>
                <c:pt idx="34">
                  <c:v>1.223028759570588</c:v>
                </c:pt>
                <c:pt idx="35">
                  <c:v>1.0904984318207633</c:v>
                </c:pt>
                <c:pt idx="36">
                  <c:v>1.2469801856949791</c:v>
                </c:pt>
                <c:pt idx="37">
                  <c:v>1.6752631080195313</c:v>
                </c:pt>
                <c:pt idx="38">
                  <c:v>2.3066192506847605</c:v>
                </c:pt>
                <c:pt idx="39">
                  <c:v>3.023814120038737</c:v>
                </c:pt>
                <c:pt idx="40">
                  <c:v>3.733486286775145</c:v>
                </c:pt>
                <c:pt idx="41">
                  <c:v>4.3280443033858251</c:v>
                </c:pt>
                <c:pt idx="42">
                  <c:v>4.74286506332664</c:v>
                </c:pt>
                <c:pt idx="43">
                  <c:v>4.9228325834166808</c:v>
                </c:pt>
                <c:pt idx="44">
                  <c:v>4.8364600956364523</c:v>
                </c:pt>
                <c:pt idx="45">
                  <c:v>4.456802402041049</c:v>
                </c:pt>
                <c:pt idx="46">
                  <c:v>3.8697589743059035</c:v>
                </c:pt>
                <c:pt idx="47">
                  <c:v>3.1486517605465503</c:v>
                </c:pt>
                <c:pt idx="48">
                  <c:v>2.3835544384931628</c:v>
                </c:pt>
                <c:pt idx="49">
                  <c:v>1.630584837201976</c:v>
                </c:pt>
                <c:pt idx="50">
                  <c:v>0.94407365461268711</c:v>
                </c:pt>
                <c:pt idx="51">
                  <c:v>0.34630738625800461</c:v>
                </c:pt>
                <c:pt idx="52">
                  <c:v>-0.16674097343808425</c:v>
                </c:pt>
                <c:pt idx="53">
                  <c:v>-0.60093194664508909</c:v>
                </c:pt>
                <c:pt idx="54">
                  <c:v>-1.0271154504306934</c:v>
                </c:pt>
                <c:pt idx="55">
                  <c:v>-1.5633779955931404</c:v>
                </c:pt>
                <c:pt idx="56">
                  <c:v>-2.3314699857433618</c:v>
                </c:pt>
                <c:pt idx="57">
                  <c:v>-3.4255754020320661</c:v>
                </c:pt>
                <c:pt idx="58">
                  <c:v>-4.9076685468286367</c:v>
                </c:pt>
                <c:pt idx="59">
                  <c:v>-6.6722794045763205</c:v>
                </c:pt>
                <c:pt idx="60">
                  <c:v>-8.5638452214333185</c:v>
                </c:pt>
                <c:pt idx="61">
                  <c:v>-10.363109786445646</c:v>
                </c:pt>
                <c:pt idx="62">
                  <c:v>-11.872019852420667</c:v>
                </c:pt>
                <c:pt idx="63">
                  <c:v>-12.911596681234016</c:v>
                </c:pt>
                <c:pt idx="64">
                  <c:v>-13.384600576533979</c:v>
                </c:pt>
                <c:pt idx="65">
                  <c:v>-13.217509515962799</c:v>
                </c:pt>
                <c:pt idx="66">
                  <c:v>-12.360224500586025</c:v>
                </c:pt>
                <c:pt idx="67">
                  <c:v>-10.825348983218996</c:v>
                </c:pt>
                <c:pt idx="68">
                  <c:v>-8.6497806236231369</c:v>
                </c:pt>
                <c:pt idx="69">
                  <c:v>-5.8934669216553992</c:v>
                </c:pt>
                <c:pt idx="70">
                  <c:v>-2.6473601671556435</c:v>
                </c:pt>
                <c:pt idx="71">
                  <c:v>0.90317228976160013</c:v>
                </c:pt>
                <c:pt idx="72">
                  <c:v>4.5747417830250381</c:v>
                </c:pt>
                <c:pt idx="73">
                  <c:v>8.133406753455553</c:v>
                </c:pt>
                <c:pt idx="74">
                  <c:v>11.361773082594429</c:v>
                </c:pt>
                <c:pt idx="75">
                  <c:v>14.069660551459728</c:v>
                </c:pt>
                <c:pt idx="76">
                  <c:v>16.14161080014469</c:v>
                </c:pt>
                <c:pt idx="77">
                  <c:v>17.472227751272108</c:v>
                </c:pt>
                <c:pt idx="78">
                  <c:v>18.018809378560153</c:v>
                </c:pt>
                <c:pt idx="79">
                  <c:v>17.879096231262249</c:v>
                </c:pt>
                <c:pt idx="80">
                  <c:v>17.176849281215102</c:v>
                </c:pt>
                <c:pt idx="81">
                  <c:v>16.128246997365679</c:v>
                </c:pt>
                <c:pt idx="82">
                  <c:v>14.975917057368559</c:v>
                </c:pt>
                <c:pt idx="83">
                  <c:v>13.859602272147576</c:v>
                </c:pt>
                <c:pt idx="84">
                  <c:v>12.782207749085739</c:v>
                </c:pt>
                <c:pt idx="85">
                  <c:v>11.742960320662533</c:v>
                </c:pt>
                <c:pt idx="86">
                  <c:v>10.875814790912086</c:v>
                </c:pt>
              </c:numCache>
            </c:numRef>
          </c:val>
          <c:smooth val="0"/>
          <c:extLst>
            <c:ext xmlns:c16="http://schemas.microsoft.com/office/drawing/2014/chart" uri="{C3380CC4-5D6E-409C-BE32-E72D297353CC}">
              <c16:uniqueId val="{00000000-A773-4494-9CA3-19D432C9E7D2}"/>
            </c:ext>
          </c:extLst>
        </c:ser>
        <c:dLbls>
          <c:showLegendKey val="0"/>
          <c:showVal val="0"/>
          <c:showCatName val="0"/>
          <c:showSerName val="0"/>
          <c:showPercent val="0"/>
          <c:showBubbleSize val="0"/>
        </c:dLbls>
        <c:dropLines>
          <c:spPr>
            <a:ln w="12700">
              <a:solidFill>
                <a:srgbClr val="F79646">
                  <a:lumMod val="60000"/>
                  <a:lumOff val="40000"/>
                </a:srgbClr>
              </a:solidFill>
              <a:prstDash val="solid"/>
            </a:ln>
          </c:spPr>
        </c:dropLines>
        <c:marker val="1"/>
        <c:smooth val="0"/>
        <c:axId val="51457408"/>
        <c:axId val="51459200"/>
      </c:lineChart>
      <c:lineChart>
        <c:grouping val="standard"/>
        <c:varyColors val="0"/>
        <c:ser>
          <c:idx val="0"/>
          <c:order val="1"/>
          <c:tx>
            <c:v>Aceleración (der)</c:v>
          </c:tx>
          <c:spPr>
            <a:ln w="19050">
              <a:solidFill>
                <a:srgbClr val="C00000"/>
              </a:solidFill>
              <a:prstDash val="solid"/>
            </a:ln>
          </c:spPr>
          <c:marker>
            <c:symbol val="none"/>
          </c:marker>
          <c:cat>
            <c:multiLvlStrRef>
              <c:f>'Datos_IDEAC-ei'!$C$245:$D$331</c:f>
              <c:multiLvlStrCache>
                <c:ptCount val="87"/>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lvl>
                <c:lvl>
                  <c:pt idx="0">
                    <c:v>2015</c:v>
                  </c:pt>
                  <c:pt idx="12">
                    <c:v>2016</c:v>
                  </c:pt>
                  <c:pt idx="24">
                    <c:v>2017</c:v>
                  </c:pt>
                  <c:pt idx="36">
                    <c:v>2018</c:v>
                  </c:pt>
                  <c:pt idx="48">
                    <c:v>2019</c:v>
                  </c:pt>
                  <c:pt idx="60">
                    <c:v>2020</c:v>
                  </c:pt>
                  <c:pt idx="72">
                    <c:v>2021</c:v>
                  </c:pt>
                  <c:pt idx="84">
                    <c:v>2022</c:v>
                  </c:pt>
                </c:lvl>
              </c:multiLvlStrCache>
            </c:multiLvlStrRef>
          </c:cat>
          <c:val>
            <c:numRef>
              <c:f>'Datos_IDEAC-ei'!$H$245:$H$331</c:f>
              <c:numCache>
                <c:formatCode>0.0</c:formatCode>
                <c:ptCount val="87"/>
                <c:pt idx="0">
                  <c:v>-1.3431357706605307</c:v>
                </c:pt>
                <c:pt idx="1">
                  <c:v>-1.1094911414997299</c:v>
                </c:pt>
                <c:pt idx="2">
                  <c:v>-0.93107478246984288</c:v>
                </c:pt>
                <c:pt idx="3">
                  <c:v>-0.83307674602963733</c:v>
                </c:pt>
                <c:pt idx="4">
                  <c:v>-0.77808349227097562</c:v>
                </c:pt>
                <c:pt idx="5">
                  <c:v>-0.75326832163389268</c:v>
                </c:pt>
                <c:pt idx="6">
                  <c:v>-0.77079161838897825</c:v>
                </c:pt>
                <c:pt idx="7">
                  <c:v>-0.79062669902802973</c:v>
                </c:pt>
                <c:pt idx="8">
                  <c:v>-0.7965058616718359</c:v>
                </c:pt>
                <c:pt idx="9">
                  <c:v>-0.7515153677088886</c:v>
                </c:pt>
                <c:pt idx="10">
                  <c:v>-0.64357485229669109</c:v>
                </c:pt>
                <c:pt idx="11">
                  <c:v>-0.48016466752516251</c:v>
                </c:pt>
                <c:pt idx="12">
                  <c:v>-0.29538578725411035</c:v>
                </c:pt>
                <c:pt idx="13">
                  <c:v>-9.9545755037155459E-2</c:v>
                </c:pt>
                <c:pt idx="14">
                  <c:v>0.162395758663747</c:v>
                </c:pt>
                <c:pt idx="15">
                  <c:v>0.46404878868641042</c:v>
                </c:pt>
                <c:pt idx="16">
                  <c:v>0.80008734432355233</c:v>
                </c:pt>
                <c:pt idx="17">
                  <c:v>1.1336080157333015</c:v>
                </c:pt>
                <c:pt idx="18">
                  <c:v>1.4427539078296521</c:v>
                </c:pt>
                <c:pt idx="19">
                  <c:v>1.729749606928499</c:v>
                </c:pt>
                <c:pt idx="20">
                  <c:v>1.972278092706381</c:v>
                </c:pt>
                <c:pt idx="21">
                  <c:v>2.0760026030570256</c:v>
                </c:pt>
                <c:pt idx="22">
                  <c:v>2.0138981855534865</c:v>
                </c:pt>
                <c:pt idx="23">
                  <c:v>1.7547266367792913</c:v>
                </c:pt>
                <c:pt idx="24">
                  <c:v>1.3629543521512355</c:v>
                </c:pt>
                <c:pt idx="25">
                  <c:v>0.88731208870764799</c:v>
                </c:pt>
                <c:pt idx="26">
                  <c:v>0.3653628687411592</c:v>
                </c:pt>
                <c:pt idx="27">
                  <c:v>-0.1064588392993171</c:v>
                </c:pt>
                <c:pt idx="28">
                  <c:v>-0.51221014591844582</c:v>
                </c:pt>
                <c:pt idx="29">
                  <c:v>-0.82036738916888563</c:v>
                </c:pt>
                <c:pt idx="30">
                  <c:v>-1.0056644249142543</c:v>
                </c:pt>
                <c:pt idx="31">
                  <c:v>-1.0389083143388378</c:v>
                </c:pt>
                <c:pt idx="32">
                  <c:v>-0.9576075199403622</c:v>
                </c:pt>
                <c:pt idx="33">
                  <c:v>-0.72778330876743791</c:v>
                </c:pt>
                <c:pt idx="34">
                  <c:v>-0.44763570934795993</c:v>
                </c:pt>
                <c:pt idx="35">
                  <c:v>-0.13253032774982465</c:v>
                </c:pt>
                <c:pt idx="36">
                  <c:v>0.15648175387421581</c:v>
                </c:pt>
                <c:pt idx="37">
                  <c:v>0.42828292232455212</c:v>
                </c:pt>
                <c:pt idx="38">
                  <c:v>0.63135614266522921</c:v>
                </c:pt>
                <c:pt idx="39">
                  <c:v>0.71719486935397647</c:v>
                </c:pt>
                <c:pt idx="40">
                  <c:v>0.70967216673640809</c:v>
                </c:pt>
                <c:pt idx="41">
                  <c:v>0.59455801661068008</c:v>
                </c:pt>
                <c:pt idx="42">
                  <c:v>0.41482075994081491</c:v>
                </c:pt>
                <c:pt idx="43">
                  <c:v>0.1799675200900408</c:v>
                </c:pt>
                <c:pt idx="44">
                  <c:v>-8.6372487780228546E-2</c:v>
                </c:pt>
                <c:pt idx="45">
                  <c:v>-0.37965769359540325</c:v>
                </c:pt>
                <c:pt idx="46">
                  <c:v>-0.58704342773514551</c:v>
                </c:pt>
                <c:pt idx="47">
                  <c:v>-0.72110721375935327</c:v>
                </c:pt>
                <c:pt idx="48">
                  <c:v>-0.76509732205338743</c:v>
                </c:pt>
                <c:pt idx="49">
                  <c:v>-0.75296960129118684</c:v>
                </c:pt>
                <c:pt idx="50">
                  <c:v>-0.68651118258928889</c:v>
                </c:pt>
                <c:pt idx="51">
                  <c:v>-0.5977662683546825</c:v>
                </c:pt>
                <c:pt idx="52">
                  <c:v>-0.51304835969608886</c:v>
                </c:pt>
                <c:pt idx="53">
                  <c:v>-0.43419097320700484</c:v>
                </c:pt>
                <c:pt idx="54">
                  <c:v>-0.42618350378560432</c:v>
                </c:pt>
                <c:pt idx="55">
                  <c:v>-0.53626254516244698</c:v>
                </c:pt>
                <c:pt idx="56">
                  <c:v>-0.76809199015022145</c:v>
                </c:pt>
                <c:pt idx="57">
                  <c:v>-1.0941054162887043</c:v>
                </c:pt>
                <c:pt idx="58">
                  <c:v>-1.4820931447965706</c:v>
                </c:pt>
                <c:pt idx="59">
                  <c:v>-1.7646108577476838</c:v>
                </c:pt>
                <c:pt idx="60">
                  <c:v>-1.891565816856998</c:v>
                </c:pt>
                <c:pt idx="61">
                  <c:v>-1.7992645650123276</c:v>
                </c:pt>
                <c:pt idx="62">
                  <c:v>-1.5089100659750212</c:v>
                </c:pt>
                <c:pt idx="63">
                  <c:v>-1.0395768288133489</c:v>
                </c:pt>
                <c:pt idx="64">
                  <c:v>-0.47300389529996245</c:v>
                </c:pt>
                <c:pt idx="65">
                  <c:v>0.16709106057117928</c:v>
                </c:pt>
                <c:pt idx="66">
                  <c:v>0.8572850153767746</c:v>
                </c:pt>
                <c:pt idx="67">
                  <c:v>1.5348755173670288</c:v>
                </c:pt>
                <c:pt idx="68">
                  <c:v>2.175568359595859</c:v>
                </c:pt>
                <c:pt idx="69">
                  <c:v>2.7563137019677377</c:v>
                </c:pt>
                <c:pt idx="70">
                  <c:v>3.2461067544997557</c:v>
                </c:pt>
                <c:pt idx="71">
                  <c:v>3.5505324569172436</c:v>
                </c:pt>
                <c:pt idx="72">
                  <c:v>3.671569493263438</c:v>
                </c:pt>
                <c:pt idx="73">
                  <c:v>3.5586649704305149</c:v>
                </c:pt>
                <c:pt idx="74">
                  <c:v>3.2283663291388756</c:v>
                </c:pt>
                <c:pt idx="75">
                  <c:v>2.7078874688652999</c:v>
                </c:pt>
                <c:pt idx="76">
                  <c:v>2.0719502486849617</c:v>
                </c:pt>
                <c:pt idx="77">
                  <c:v>1.3306169511274177</c:v>
                </c:pt>
                <c:pt idx="78">
                  <c:v>0.54658162728804527</c:v>
                </c:pt>
                <c:pt idx="79">
                  <c:v>-0.13971314729790407</c:v>
                </c:pt>
                <c:pt idx="80">
                  <c:v>-0.70224695004714732</c:v>
                </c:pt>
                <c:pt idx="81">
                  <c:v>-1.0486022838494229</c:v>
                </c:pt>
                <c:pt idx="82">
                  <c:v>-1.1523299399971201</c:v>
                </c:pt>
                <c:pt idx="83">
                  <c:v>-1.1163147852209825</c:v>
                </c:pt>
                <c:pt idx="84">
                  <c:v>-1.0773945230618374</c:v>
                </c:pt>
                <c:pt idx="85">
                  <c:v>-1.0392474284232058</c:v>
                </c:pt>
                <c:pt idx="86">
                  <c:v>-0.8671455297504469</c:v>
                </c:pt>
              </c:numCache>
            </c:numRef>
          </c:val>
          <c:smooth val="0"/>
          <c:extLst>
            <c:ext xmlns:c16="http://schemas.microsoft.com/office/drawing/2014/chart" uri="{C3380CC4-5D6E-409C-BE32-E72D297353CC}">
              <c16:uniqueId val="{00000001-A773-4494-9CA3-19D432C9E7D2}"/>
            </c:ext>
          </c:extLst>
        </c:ser>
        <c:dLbls>
          <c:showLegendKey val="0"/>
          <c:showVal val="0"/>
          <c:showCatName val="0"/>
          <c:showSerName val="0"/>
          <c:showPercent val="0"/>
          <c:showBubbleSize val="0"/>
        </c:dLbls>
        <c:marker val="1"/>
        <c:smooth val="0"/>
        <c:axId val="51460736"/>
        <c:axId val="51462528"/>
      </c:lineChart>
      <c:catAx>
        <c:axId val="51457408"/>
        <c:scaling>
          <c:orientation val="minMax"/>
        </c:scaling>
        <c:delete val="0"/>
        <c:axPos val="b"/>
        <c:numFmt formatCode="[$-C0A]mmmm\-yy;@"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s-EC"/>
          </a:p>
        </c:txPr>
        <c:crossAx val="51459200"/>
        <c:crosses val="autoZero"/>
        <c:auto val="1"/>
        <c:lblAlgn val="ctr"/>
        <c:lblOffset val="100"/>
        <c:tickLblSkip val="1"/>
        <c:tickMarkSkip val="1"/>
        <c:noMultiLvlLbl val="0"/>
      </c:catAx>
      <c:valAx>
        <c:axId val="51459200"/>
        <c:scaling>
          <c:orientation val="minMax"/>
          <c:max val="25"/>
          <c:min val="-30"/>
        </c:scaling>
        <c:delete val="0"/>
        <c:axPos val="l"/>
        <c:numFmt formatCode="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51457408"/>
        <c:crosses val="autoZero"/>
        <c:crossBetween val="midCat"/>
      </c:valAx>
      <c:catAx>
        <c:axId val="51460736"/>
        <c:scaling>
          <c:orientation val="minMax"/>
        </c:scaling>
        <c:delete val="1"/>
        <c:axPos val="b"/>
        <c:numFmt formatCode="General" sourceLinked="1"/>
        <c:majorTickMark val="out"/>
        <c:minorTickMark val="none"/>
        <c:tickLblPos val="none"/>
        <c:crossAx val="51462528"/>
        <c:crosses val="autoZero"/>
        <c:auto val="0"/>
        <c:lblAlgn val="ctr"/>
        <c:lblOffset val="100"/>
        <c:noMultiLvlLbl val="0"/>
      </c:catAx>
      <c:valAx>
        <c:axId val="51462528"/>
        <c:scaling>
          <c:orientation val="minMax"/>
          <c:max val="4"/>
          <c:min val="-4"/>
        </c:scaling>
        <c:delete val="0"/>
        <c:axPos val="r"/>
        <c:numFmt formatCode="0.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51460736"/>
        <c:crosses val="max"/>
        <c:crossBetween val="between"/>
      </c:valAx>
      <c:spPr>
        <a:noFill/>
        <a:ln w="25400">
          <a:noFill/>
        </a:ln>
      </c:spPr>
    </c:plotArea>
    <c:legend>
      <c:legendPos val="r"/>
      <c:layout>
        <c:manualLayout>
          <c:xMode val="edge"/>
          <c:yMode val="edge"/>
          <c:x val="0.20370758901560199"/>
          <c:y val="0.92006944273031699"/>
          <c:w val="0.59441551227744349"/>
          <c:h val="6.1224565578818745E-2"/>
        </c:manualLayout>
      </c:layout>
      <c:overlay val="0"/>
      <c:spPr>
        <a:solidFill>
          <a:srgbClr val="FFFFFF"/>
        </a:solidFill>
        <a:ln w="25400">
          <a:noFill/>
        </a:ln>
      </c:spPr>
      <c:txPr>
        <a:bodyPr/>
        <a:lstStyle/>
        <a:p>
          <a:pPr>
            <a:defRPr sz="1100" b="1" i="0" u="none" strike="noStrike" baseline="0">
              <a:solidFill>
                <a:srgbClr val="000000"/>
              </a:solidFill>
              <a:latin typeface="Calibri"/>
              <a:ea typeface="Calibri"/>
              <a:cs typeface="Calibri"/>
            </a:defRPr>
          </a:pPr>
          <a:endParaRPr lang="es-EC"/>
        </a:p>
      </c:txPr>
    </c:legend>
    <c:plotVisOnly val="1"/>
    <c:dispBlanksAs val="gap"/>
    <c:showDLblsOverMax val="0"/>
  </c:chart>
  <c:spPr>
    <a:noFill/>
    <a:ln w="3175">
      <a:solidFill>
        <a:srgbClr val="000000"/>
      </a:solidFill>
      <a:prstDash val="solid"/>
    </a:ln>
  </c:spPr>
  <c:txPr>
    <a:bodyPr/>
    <a:lstStyle/>
    <a:p>
      <a:pPr>
        <a:defRPr sz="1000" b="0" i="0" u="none" strike="noStrike" baseline="0">
          <a:solidFill>
            <a:srgbClr val="000000"/>
          </a:solidFill>
          <a:latin typeface="Times New Roman"/>
          <a:ea typeface="Times New Roman"/>
          <a:cs typeface="Times New Roman"/>
        </a:defRPr>
      </a:pPr>
      <a:endParaRPr lang="es-EC"/>
    </a:p>
  </c:txPr>
  <c:printSettings>
    <c:headerFooter alignWithMargins="0"/>
    <c:pageMargins b="1" l="0.75000000000001465" r="0.75000000000001465" t="1" header="0" footer="0"/>
    <c:pageSetup paperSize="9" orientation="landscape"/>
  </c:printSettings>
  <c:userShapes r:id="rId1"/>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447675</xdr:colOff>
      <xdr:row>3</xdr:row>
      <xdr:rowOff>142875</xdr:rowOff>
    </xdr:to>
    <xdr:pic>
      <xdr:nvPicPr>
        <xdr:cNvPr id="5412" name="3 Imagen">
          <a:extLst>
            <a:ext uri="{FF2B5EF4-FFF2-40B4-BE49-F238E27FC236}">
              <a16:creationId xmlns:a16="http://schemas.microsoft.com/office/drawing/2014/main" id="{00000000-0008-0000-0400-00002415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1311275" cy="71437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695325</xdr:colOff>
      <xdr:row>3</xdr:row>
      <xdr:rowOff>142875</xdr:rowOff>
    </xdr:to>
    <xdr:pic>
      <xdr:nvPicPr>
        <xdr:cNvPr id="6436" name="3 Imagen">
          <a:extLst>
            <a:ext uri="{FF2B5EF4-FFF2-40B4-BE49-F238E27FC236}">
              <a16:creationId xmlns:a16="http://schemas.microsoft.com/office/drawing/2014/main" id="{00000000-0008-0000-0500-00002419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1304925" cy="71437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742950</xdr:colOff>
      <xdr:row>0</xdr:row>
      <xdr:rowOff>19049</xdr:rowOff>
    </xdr:from>
    <xdr:to>
      <xdr:col>8</xdr:col>
      <xdr:colOff>257175</xdr:colOff>
      <xdr:row>20</xdr:row>
      <xdr:rowOff>161924</xdr:rowOff>
    </xdr:to>
    <xdr:graphicFrame macro="">
      <xdr:nvGraphicFramePr>
        <xdr:cNvPr id="2" name="Chart 1">
          <a:extLst>
            <a:ext uri="{FF2B5EF4-FFF2-40B4-BE49-F238E27FC236}">
              <a16:creationId xmlns:a16="http://schemas.microsoft.com/office/drawing/2014/main" id="{00000000-0008-0000-0700-000047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695325</xdr:colOff>
      <xdr:row>22</xdr:row>
      <xdr:rowOff>57150</xdr:rowOff>
    </xdr:from>
    <xdr:to>
      <xdr:col>8</xdr:col>
      <xdr:colOff>285750</xdr:colOff>
      <xdr:row>41</xdr:row>
      <xdr:rowOff>19050</xdr:rowOff>
    </xdr:to>
    <xdr:graphicFrame macro="">
      <xdr:nvGraphicFramePr>
        <xdr:cNvPr id="3" name="Chart 2">
          <a:extLst>
            <a:ext uri="{FF2B5EF4-FFF2-40B4-BE49-F238E27FC236}">
              <a16:creationId xmlns:a16="http://schemas.microsoft.com/office/drawing/2014/main" id="{00000000-0008-0000-0700-000048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c:userShapes xmlns:c="http://schemas.openxmlformats.org/drawingml/2006/chart">
  <cdr:relSizeAnchor xmlns:cdr="http://schemas.openxmlformats.org/drawingml/2006/chartDrawing">
    <cdr:from>
      <cdr:x>0.49703</cdr:x>
      <cdr:y>0.48827</cdr:y>
    </cdr:from>
    <cdr:to>
      <cdr:x>0.5169</cdr:x>
      <cdr:y>0.52544</cdr:y>
    </cdr:to>
    <cdr:sp macro="" textlink="">
      <cdr:nvSpPr>
        <cdr:cNvPr id="16385" name="Text Box 1"/>
        <cdr:cNvSpPr txBox="1">
          <a:spLocks xmlns:a="http://schemas.openxmlformats.org/drawingml/2006/main" noChangeArrowheads="1"/>
        </cdr:cNvSpPr>
      </cdr:nvSpPr>
      <cdr:spPr bwMode="auto">
        <a:xfrm xmlns:a="http://schemas.openxmlformats.org/drawingml/2006/main">
          <a:off x="2389264" y="2145740"/>
          <a:ext cx="97240" cy="179082"/>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r>
            <a:rPr lang="es-EC" sz="975" b="0" i="0" strike="noStrike">
              <a:solidFill>
                <a:srgbClr val="000000"/>
              </a:solidFill>
              <a:latin typeface="Times New Roman"/>
              <a:cs typeface="Times New Roman"/>
            </a:rPr>
            <a:t> </a:t>
          </a:r>
        </a:p>
      </cdr:txBody>
    </cdr:sp>
  </cdr:relSizeAnchor>
</c:userShapes>
</file>

<file path=xl/externalLinks/_rels/externalLink1.xml.rels><?xml version="1.0" encoding="UTF-8" standalone="yes"?>
<Relationships xmlns="http://schemas.openxmlformats.org/package/2006/relationships"><Relationship Id="rId1" Type="http://schemas.openxmlformats.org/officeDocument/2006/relationships/externalLinkPath" Target="file:///I:\DGE\DEE\COMPARTIDO\Subproceso%20Coyuntura\IDEAC_actual\Mar2022\IDEAC-Generador-ma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RUTO"/>
      <sheetName val="IEM-451-ei"/>
      <sheetName val="IEM-452-ei"/>
      <sheetName val="IEM-453-ei"/>
      <sheetName val="Datos_IDEAC-ei"/>
      <sheetName val="G_IDEAC-e"/>
      <sheetName val="G_IDEAC-i"/>
      <sheetName val="IDEAC Thompson"/>
      <sheetName val="G_IDEAC_Coyuntural"/>
    </sheetNames>
    <sheetDataSet>
      <sheetData sheetId="0">
        <row r="67">
          <cell r="AE67">
            <v>52.863964039618267</v>
          </cell>
          <cell r="AF67">
            <v>54.910278447805403</v>
          </cell>
          <cell r="AG67">
            <v>54.181488349406401</v>
          </cell>
        </row>
        <row r="68">
          <cell r="AE68">
            <v>51.415761947534435</v>
          </cell>
          <cell r="AF68">
            <v>55.203971104917599</v>
          </cell>
          <cell r="AG68">
            <v>55.875365498935402</v>
          </cell>
        </row>
        <row r="69">
          <cell r="AE69">
            <v>58.44857199249833</v>
          </cell>
          <cell r="AF69">
            <v>55.660571989390597</v>
          </cell>
          <cell r="AG69">
            <v>56.471085924990398</v>
          </cell>
        </row>
        <row r="70">
          <cell r="AE70">
            <v>56.12856864813736</v>
          </cell>
          <cell r="AF70">
            <v>56.252675225917599</v>
          </cell>
          <cell r="AG70">
            <v>57.281649530742499</v>
          </cell>
        </row>
        <row r="71">
          <cell r="AE71">
            <v>54.810634732326072</v>
          </cell>
          <cell r="AF71">
            <v>56.955838095260901</v>
          </cell>
          <cell r="AG71">
            <v>57.175825088884999</v>
          </cell>
        </row>
        <row r="72">
          <cell r="AE72">
            <v>53.396065903551239</v>
          </cell>
          <cell r="AF72">
            <v>57.7017801327152</v>
          </cell>
          <cell r="AG72">
            <v>55.336964554995802</v>
          </cell>
        </row>
        <row r="73">
          <cell r="AE73">
            <v>61.813426459194673</v>
          </cell>
          <cell r="AF73">
            <v>58.431969376206403</v>
          </cell>
          <cell r="AG73">
            <v>60.607491740358697</v>
          </cell>
        </row>
        <row r="74">
          <cell r="AE74">
            <v>59.748180850415153</v>
          </cell>
          <cell r="AF74">
            <v>59.097187929510703</v>
          </cell>
          <cell r="AG74">
            <v>57.032461608202297</v>
          </cell>
        </row>
        <row r="75">
          <cell r="AE75">
            <v>61.728650842374741</v>
          </cell>
          <cell r="AF75">
            <v>59.697980462268497</v>
          </cell>
          <cell r="AG75">
            <v>59.650732427077202</v>
          </cell>
        </row>
        <row r="76">
          <cell r="AE76">
            <v>59.753949454582049</v>
          </cell>
          <cell r="AF76">
            <v>60.249414884504297</v>
          </cell>
          <cell r="AG76">
            <v>60.344798775910597</v>
          </cell>
        </row>
        <row r="77">
          <cell r="AE77">
            <v>63.388600822454322</v>
          </cell>
          <cell r="AF77">
            <v>60.750844019047797</v>
          </cell>
          <cell r="AG77">
            <v>63.205614261930897</v>
          </cell>
        </row>
        <row r="78">
          <cell r="AE78">
            <v>64.768602635474494</v>
          </cell>
          <cell r="AF78">
            <v>61.207941430014898</v>
          </cell>
          <cell r="AG78">
            <v>60.262129626150802</v>
          </cell>
        </row>
        <row r="79">
          <cell r="AE79">
            <v>59.155059896774851</v>
          </cell>
          <cell r="AF79">
            <v>61.603298792862901</v>
          </cell>
          <cell r="AG79">
            <v>60.9432471955392</v>
          </cell>
        </row>
        <row r="80">
          <cell r="AE80">
            <v>60.338057668368428</v>
          </cell>
          <cell r="AF80">
            <v>61.917209727627402</v>
          </cell>
          <cell r="AG80">
            <v>65.084662179917999</v>
          </cell>
        </row>
        <row r="81">
          <cell r="AE81">
            <v>61.927158418150455</v>
          </cell>
          <cell r="AF81">
            <v>62.1345835267445</v>
          </cell>
          <cell r="AG81">
            <v>59.919341179303302</v>
          </cell>
        </row>
        <row r="82">
          <cell r="AE82">
            <v>58.832837644711169</v>
          </cell>
          <cell r="AF82">
            <v>62.242180854739502</v>
          </cell>
          <cell r="AG82">
            <v>60.005002340674601</v>
          </cell>
        </row>
        <row r="83">
          <cell r="AE83">
            <v>59.58957727262046</v>
          </cell>
          <cell r="AF83">
            <v>62.239504354335402</v>
          </cell>
          <cell r="AG83">
            <v>62.3880057734861</v>
          </cell>
        </row>
        <row r="84">
          <cell r="AE84">
            <v>60.750887817407047</v>
          </cell>
          <cell r="AF84">
            <v>62.164773153213403</v>
          </cell>
          <cell r="AG84">
            <v>63.0528250060269</v>
          </cell>
        </row>
        <row r="85">
          <cell r="AE85">
            <v>64.921453783963557</v>
          </cell>
          <cell r="AF85">
            <v>62.070414271230703</v>
          </cell>
          <cell r="AG85">
            <v>63.7327335727039</v>
          </cell>
        </row>
        <row r="86">
          <cell r="AE86">
            <v>66.162955407341229</v>
          </cell>
          <cell r="AF86">
            <v>61.977046808867797</v>
          </cell>
          <cell r="AG86">
            <v>63.218030827526597</v>
          </cell>
        </row>
        <row r="87">
          <cell r="AE87">
            <v>63.160317659533007</v>
          </cell>
          <cell r="AF87">
            <v>61.884509192529102</v>
          </cell>
          <cell r="AG87">
            <v>61.384967328312399</v>
          </cell>
        </row>
        <row r="88">
          <cell r="AE88">
            <v>60.167238924282266</v>
          </cell>
          <cell r="AF88">
            <v>61.761293342136199</v>
          </cell>
          <cell r="AG88">
            <v>60.731943932569898</v>
          </cell>
        </row>
        <row r="89">
          <cell r="AE89">
            <v>60.180811770992364</v>
          </cell>
          <cell r="AF89">
            <v>61.584777608789601</v>
          </cell>
          <cell r="AG89">
            <v>60.0903797934061</v>
          </cell>
        </row>
        <row r="90">
          <cell r="AE90">
            <v>75.780208014453734</v>
          </cell>
          <cell r="AF90">
            <v>61.371001230032597</v>
          </cell>
          <cell r="AG90">
            <v>69.678501831903901</v>
          </cell>
        </row>
        <row r="91">
          <cell r="AE91">
            <v>59.838958422335978</v>
          </cell>
          <cell r="AF91">
            <v>61.150884592930602</v>
          </cell>
          <cell r="AG91">
            <v>61.751498462466998</v>
          </cell>
        </row>
        <row r="92">
          <cell r="AE92">
            <v>53.889591736910624</v>
          </cell>
          <cell r="AF92">
            <v>60.933711900359199</v>
          </cell>
          <cell r="AG92">
            <v>57.878677910263796</v>
          </cell>
        </row>
        <row r="93">
          <cell r="AE93">
            <v>65.114579046747522</v>
          </cell>
          <cell r="AF93">
            <v>60.755565185811903</v>
          </cell>
          <cell r="AG93">
            <v>63.359797127274298</v>
          </cell>
        </row>
        <row r="94">
          <cell r="AE94">
            <v>62.977289920650293</v>
          </cell>
          <cell r="AF94">
            <v>60.651957694057899</v>
          </cell>
          <cell r="AG94">
            <v>63.825559437301997</v>
          </cell>
        </row>
        <row r="95">
          <cell r="AE95">
            <v>56.67069431199198</v>
          </cell>
          <cell r="AF95">
            <v>60.608175969571398</v>
          </cell>
          <cell r="AG95">
            <v>59.353003184006702</v>
          </cell>
        </row>
        <row r="96">
          <cell r="AE96">
            <v>53.975630597498295</v>
          </cell>
          <cell r="AF96">
            <v>60.610408823917098</v>
          </cell>
          <cell r="AG96">
            <v>56.394092215540702</v>
          </cell>
        </row>
        <row r="97">
          <cell r="AE97">
            <v>56.479168448176189</v>
          </cell>
          <cell r="AF97">
            <v>60.636484881157699</v>
          </cell>
          <cell r="AG97">
            <v>55.537125720953597</v>
          </cell>
        </row>
        <row r="98">
          <cell r="AE98">
            <v>64.822980501949985</v>
          </cell>
          <cell r="AF98">
            <v>60.689596680316001</v>
          </cell>
          <cell r="AG98">
            <v>62.188349564383401</v>
          </cell>
        </row>
        <row r="99">
          <cell r="AE99">
            <v>63.229604177982438</v>
          </cell>
          <cell r="AF99">
            <v>60.780722893104198</v>
          </cell>
          <cell r="AG99">
            <v>61.838953643568097</v>
          </cell>
        </row>
        <row r="100">
          <cell r="AE100">
            <v>63.076294549434351</v>
          </cell>
          <cell r="AF100">
            <v>60.8984691660336</v>
          </cell>
          <cell r="AG100">
            <v>63.3840601228056</v>
          </cell>
        </row>
        <row r="101">
          <cell r="AE101">
            <v>59.295340794975758</v>
          </cell>
          <cell r="AF101">
            <v>60.994851745504697</v>
          </cell>
          <cell r="AG101">
            <v>59.233180491284102</v>
          </cell>
        </row>
        <row r="102">
          <cell r="AE102">
            <v>67.442008939193911</v>
          </cell>
          <cell r="AF102">
            <v>61.013875316394298</v>
          </cell>
          <cell r="AG102">
            <v>61.167319649471501</v>
          </cell>
        </row>
        <row r="103">
          <cell r="AE103">
            <v>60.986773598770718</v>
          </cell>
          <cell r="AF103">
            <v>60.941325456279102</v>
          </cell>
          <cell r="AG103">
            <v>62.887609934747601</v>
          </cell>
        </row>
        <row r="104">
          <cell r="AE104">
            <v>54.226752081452538</v>
          </cell>
          <cell r="AF104">
            <v>60.7721706352227</v>
          </cell>
          <cell r="AG104">
            <v>58.332168639091599</v>
          </cell>
        </row>
        <row r="105">
          <cell r="AE105">
            <v>62.021095034469596</v>
          </cell>
          <cell r="AF105">
            <v>60.513372334643002</v>
          </cell>
          <cell r="AG105">
            <v>60.848085257694699</v>
          </cell>
        </row>
        <row r="106">
          <cell r="AE106">
            <v>76.357748899256364</v>
          </cell>
          <cell r="AF106">
            <v>60.207023137809998</v>
          </cell>
          <cell r="AG106">
            <v>76.558260544956795</v>
          </cell>
        </row>
        <row r="107">
          <cell r="AE107">
            <v>55.891876834250773</v>
          </cell>
          <cell r="AF107">
            <v>59.931086242700303</v>
          </cell>
          <cell r="AG107">
            <v>58.6455189055105</v>
          </cell>
        </row>
        <row r="108">
          <cell r="AE108">
            <v>59.137846115008031</v>
          </cell>
          <cell r="AF108">
            <v>59.742002540404599</v>
          </cell>
          <cell r="AG108">
            <v>62.088531837952402</v>
          </cell>
        </row>
        <row r="109">
          <cell r="AE109">
            <v>58.177795094608044</v>
          </cell>
          <cell r="AF109">
            <v>59.630047435144299</v>
          </cell>
          <cell r="AG109">
            <v>57.482716248255898</v>
          </cell>
        </row>
        <row r="110">
          <cell r="AE110">
            <v>58.912421880915915</v>
          </cell>
          <cell r="AF110">
            <v>59.551805978803202</v>
          </cell>
          <cell r="AG110">
            <v>56.8999732084296</v>
          </cell>
        </row>
        <row r="111">
          <cell r="AE111">
            <v>59.792634574937438</v>
          </cell>
          <cell r="AF111">
            <v>59.467690853380198</v>
          </cell>
          <cell r="AG111">
            <v>58.699630873167202</v>
          </cell>
        </row>
        <row r="112">
          <cell r="AE112">
            <v>61.909494447942294</v>
          </cell>
          <cell r="AF112">
            <v>59.369581924660302</v>
          </cell>
          <cell r="AG112">
            <v>61.801873829444403</v>
          </cell>
        </row>
        <row r="113">
          <cell r="AE113">
            <v>62.894080322859459</v>
          </cell>
          <cell r="AF113">
            <v>59.267263580314797</v>
          </cell>
          <cell r="AG113">
            <v>62.674004672577901</v>
          </cell>
        </row>
        <row r="114">
          <cell r="AE114">
            <v>62.911059618085829</v>
          </cell>
          <cell r="AF114">
            <v>59.184667757363798</v>
          </cell>
          <cell r="AG114">
            <v>56.540705080600603</v>
          </cell>
        </row>
        <row r="115">
          <cell r="AE115">
            <v>57.9971670311905</v>
          </cell>
          <cell r="AF115">
            <v>59.095883743784597</v>
          </cell>
          <cell r="AG115">
            <v>59.619387211148101</v>
          </cell>
        </row>
        <row r="116">
          <cell r="AE116">
            <v>56.803845529064866</v>
          </cell>
          <cell r="AF116">
            <v>58.995707525918398</v>
          </cell>
          <cell r="AG116">
            <v>61.222677489393398</v>
          </cell>
        </row>
        <row r="117">
          <cell r="AE117">
            <v>57.774181277948784</v>
          </cell>
          <cell r="AF117">
            <v>58.857109899452603</v>
          </cell>
          <cell r="AG117">
            <v>57.095348735712101</v>
          </cell>
        </row>
        <row r="118">
          <cell r="AE118">
            <v>56.335680928270811</v>
          </cell>
          <cell r="AF118">
            <v>58.677359622935299</v>
          </cell>
          <cell r="AG118">
            <v>56.041162705524798</v>
          </cell>
        </row>
        <row r="119">
          <cell r="AE119">
            <v>55.340273767503959</v>
          </cell>
          <cell r="AF119">
            <v>58.499141319590898</v>
          </cell>
          <cell r="AG119">
            <v>58.136237776709898</v>
          </cell>
        </row>
        <row r="120">
          <cell r="AE120">
            <v>57.523920397407274</v>
          </cell>
          <cell r="AF120">
            <v>58.3909668880544</v>
          </cell>
          <cell r="AG120">
            <v>60.5093907975034</v>
          </cell>
        </row>
        <row r="121">
          <cell r="AE121">
            <v>66.523241066702312</v>
          </cell>
          <cell r="AF121">
            <v>58.434067745585502</v>
          </cell>
          <cell r="AG121">
            <v>66.192817780057794</v>
          </cell>
        </row>
        <row r="122">
          <cell r="AE122">
            <v>61.81392534050957</v>
          </cell>
          <cell r="AF122">
            <v>58.692998504968998</v>
          </cell>
          <cell r="AG122">
            <v>60.168289276820097</v>
          </cell>
        </row>
        <row r="123">
          <cell r="AE123">
            <v>60.103345922830911</v>
          </cell>
          <cell r="AF123">
            <v>59.161546970242703</v>
          </cell>
          <cell r="AG123">
            <v>59.292082843703497</v>
          </cell>
        </row>
        <row r="124">
          <cell r="AE124">
            <v>58.365224643684257</v>
          </cell>
          <cell r="AF124">
            <v>59.809080039276203</v>
          </cell>
          <cell r="AG124">
            <v>57.765986420142603</v>
          </cell>
        </row>
        <row r="125">
          <cell r="AE125">
            <v>56.585378079345695</v>
          </cell>
          <cell r="AF125">
            <v>60.6002821082579</v>
          </cell>
          <cell r="AG125">
            <v>56.379869881697701</v>
          </cell>
        </row>
        <row r="126">
          <cell r="AE126">
            <v>69.871327755960763</v>
          </cell>
          <cell r="AF126">
            <v>61.496398254807403</v>
          </cell>
          <cell r="AG126">
            <v>61.977553403972003</v>
          </cell>
        </row>
        <row r="127">
          <cell r="AE127">
            <v>58.624234740330316</v>
          </cell>
          <cell r="AF127">
            <v>62.448547048506697</v>
          </cell>
          <cell r="AG127">
            <v>60.056735009464802</v>
          </cell>
        </row>
        <row r="128">
          <cell r="AE128">
            <v>64.457415433659406</v>
          </cell>
          <cell r="AF128">
            <v>63.4214806219791</v>
          </cell>
          <cell r="AG128">
            <v>69.830877518310004</v>
          </cell>
        </row>
        <row r="129">
          <cell r="AE129">
            <v>73.394314548319159</v>
          </cell>
          <cell r="AF129">
            <v>64.400436646259394</v>
          </cell>
          <cell r="AG129">
            <v>72.848035293317196</v>
          </cell>
        </row>
        <row r="130">
          <cell r="AE130">
            <v>60.469334337687847</v>
          </cell>
          <cell r="AF130">
            <v>65.3841803109474</v>
          </cell>
          <cell r="AG130">
            <v>60.000016884911801</v>
          </cell>
        </row>
        <row r="131">
          <cell r="AE131">
            <v>63.889594493690758</v>
          </cell>
          <cell r="AF131">
            <v>66.332563453705504</v>
          </cell>
          <cell r="AG131">
            <v>67.157360826468206</v>
          </cell>
        </row>
        <row r="132">
          <cell r="AE132">
            <v>60.554352569363587</v>
          </cell>
          <cell r="AF132">
            <v>67.208905659907103</v>
          </cell>
          <cell r="AG132">
            <v>63.7162831175919</v>
          </cell>
        </row>
        <row r="133">
          <cell r="AE133">
            <v>66.8824429505258</v>
          </cell>
          <cell r="AF133">
            <v>67.984944859291801</v>
          </cell>
          <cell r="AG133">
            <v>67.023641045887203</v>
          </cell>
        </row>
        <row r="134">
          <cell r="AE134">
            <v>70.943657417735778</v>
          </cell>
          <cell r="AF134">
            <v>68.655948917954504</v>
          </cell>
          <cell r="AG134">
            <v>69.468465622481006</v>
          </cell>
        </row>
        <row r="135">
          <cell r="AE135">
            <v>68.752386789562479</v>
          </cell>
          <cell r="AF135">
            <v>69.223883889458705</v>
          </cell>
          <cell r="AG135">
            <v>68.045152529378896</v>
          </cell>
        </row>
        <row r="136">
          <cell r="AE136">
            <v>69.908844265951473</v>
          </cell>
          <cell r="AF136">
            <v>69.714198732014296</v>
          </cell>
          <cell r="AG136">
            <v>68.777321168397606</v>
          </cell>
        </row>
        <row r="137">
          <cell r="AE137">
            <v>72.625908903074773</v>
          </cell>
          <cell r="AF137">
            <v>70.161283412104694</v>
          </cell>
          <cell r="AG137">
            <v>72.211366355166305</v>
          </cell>
        </row>
        <row r="138">
          <cell r="AE138">
            <v>85.424727809434529</v>
          </cell>
          <cell r="AF138">
            <v>70.560134403569904</v>
          </cell>
          <cell r="AG138">
            <v>74.920303331944595</v>
          </cell>
        </row>
        <row r="139">
          <cell r="AE139">
            <v>67.094322416850204</v>
          </cell>
          <cell r="AF139">
            <v>70.887361008625504</v>
          </cell>
          <cell r="AG139">
            <v>68.598400765582397</v>
          </cell>
        </row>
        <row r="140">
          <cell r="AE140">
            <v>65.259502117309367</v>
          </cell>
          <cell r="AF140">
            <v>71.122603130618899</v>
          </cell>
          <cell r="AG140">
            <v>71.146300217330804</v>
          </cell>
        </row>
        <row r="141">
          <cell r="AE141">
            <v>69.836358536527868</v>
          </cell>
          <cell r="AF141">
            <v>71.251948910934203</v>
          </cell>
          <cell r="AG141">
            <v>69.378797094925702</v>
          </cell>
        </row>
        <row r="142">
          <cell r="AE142">
            <v>71.895351842054581</v>
          </cell>
          <cell r="AF142">
            <v>71.298740950362301</v>
          </cell>
          <cell r="AG142">
            <v>71.579253980132194</v>
          </cell>
        </row>
        <row r="143">
          <cell r="AE143">
            <v>65.716303387563315</v>
          </cell>
          <cell r="AF143">
            <v>71.241474576906995</v>
          </cell>
          <cell r="AG143">
            <v>68.971564035081698</v>
          </cell>
        </row>
        <row r="144">
          <cell r="AE144">
            <v>68.037585264288836</v>
          </cell>
          <cell r="AF144">
            <v>71.065332479972298</v>
          </cell>
          <cell r="AG144">
            <v>71.478661309246306</v>
          </cell>
        </row>
        <row r="145">
          <cell r="AE145">
            <v>71.266197337210883</v>
          </cell>
          <cell r="AF145">
            <v>70.766635341035496</v>
          </cell>
          <cell r="AG145">
            <v>71.693282479120796</v>
          </cell>
        </row>
        <row r="146">
          <cell r="AE146">
            <v>78.413908646920333</v>
          </cell>
          <cell r="AF146">
            <v>70.344482701940706</v>
          </cell>
          <cell r="AG146">
            <v>77.165063048020301</v>
          </cell>
        </row>
        <row r="147">
          <cell r="AE147">
            <v>71.692537179107461</v>
          </cell>
          <cell r="AF147">
            <v>69.822899156755895</v>
          </cell>
          <cell r="AG147">
            <v>71.203789871853203</v>
          </cell>
        </row>
        <row r="148">
          <cell r="AE148">
            <v>68.978021706079176</v>
          </cell>
          <cell r="AF148">
            <v>69.218733708303603</v>
          </cell>
          <cell r="AG148">
            <v>67.691508942308701</v>
          </cell>
        </row>
        <row r="149">
          <cell r="AE149">
            <v>70.220228253803896</v>
          </cell>
          <cell r="AF149">
            <v>68.547609140909898</v>
          </cell>
          <cell r="AG149">
            <v>69.627747605815898</v>
          </cell>
        </row>
        <row r="150">
          <cell r="AE150">
            <v>70.154780802264582</v>
          </cell>
          <cell r="AF150">
            <v>67.850026287125601</v>
          </cell>
          <cell r="AG150">
            <v>60.979003182271299</v>
          </cell>
        </row>
        <row r="151">
          <cell r="AE151">
            <v>66.407803291872312</v>
          </cell>
          <cell r="AF151">
            <v>67.189287938820797</v>
          </cell>
          <cell r="AG151">
            <v>67.612212425332103</v>
          </cell>
        </row>
        <row r="152">
          <cell r="AE152">
            <v>58.139286348063756</v>
          </cell>
          <cell r="AF152">
            <v>66.643906371857298</v>
          </cell>
          <cell r="AG152">
            <v>63.674560775855603</v>
          </cell>
        </row>
        <row r="153">
          <cell r="AE153">
            <v>64.588881256036885</v>
          </cell>
          <cell r="AF153">
            <v>66.278618478956204</v>
          </cell>
          <cell r="AG153">
            <v>64.360215748469997</v>
          </cell>
        </row>
        <row r="154">
          <cell r="AE154">
            <v>68.209840914690048</v>
          </cell>
          <cell r="AF154">
            <v>66.141469407553899</v>
          </cell>
          <cell r="AG154">
            <v>68.364284603338902</v>
          </cell>
        </row>
        <row r="155">
          <cell r="AE155">
            <v>65.06034667979138</v>
          </cell>
          <cell r="AF155">
            <v>66.200685850292402</v>
          </cell>
          <cell r="AG155">
            <v>67.996431946499897</v>
          </cell>
        </row>
        <row r="156">
          <cell r="AE156">
            <v>73.59540188649315</v>
          </cell>
          <cell r="AF156">
            <v>66.414556576104701</v>
          </cell>
          <cell r="AG156">
            <v>77.325908078738394</v>
          </cell>
        </row>
        <row r="157">
          <cell r="AE157">
            <v>64.501366499400859</v>
          </cell>
          <cell r="AF157">
            <v>66.705001751701204</v>
          </cell>
          <cell r="AG157">
            <v>64.968133074756096</v>
          </cell>
        </row>
        <row r="158">
          <cell r="AE158">
            <v>65.55946760357098</v>
          </cell>
          <cell r="AF158">
            <v>67.007384533170395</v>
          </cell>
          <cell r="AG158">
            <v>64.764511298128596</v>
          </cell>
        </row>
        <row r="159">
          <cell r="AE159">
            <v>69.231569379365567</v>
          </cell>
          <cell r="AF159">
            <v>67.301348495389703</v>
          </cell>
          <cell r="AG159">
            <v>68.7883954022127</v>
          </cell>
        </row>
        <row r="160">
          <cell r="AE160">
            <v>69.489249783993486</v>
          </cell>
          <cell r="AF160">
            <v>67.592386693613406</v>
          </cell>
          <cell r="AG160">
            <v>68.245045717309296</v>
          </cell>
        </row>
        <row r="161">
          <cell r="AE161">
            <v>68.414189630610522</v>
          </cell>
          <cell r="AF161">
            <v>67.867367932443798</v>
          </cell>
          <cell r="AG161">
            <v>67.556824347170902</v>
          </cell>
        </row>
        <row r="162">
          <cell r="AE162">
            <v>81.617014769388888</v>
          </cell>
          <cell r="AF162">
            <v>68.125813689492801</v>
          </cell>
          <cell r="AG162">
            <v>70.487045726621204</v>
          </cell>
        </row>
        <row r="163">
          <cell r="AE163">
            <v>69.593619336632045</v>
          </cell>
          <cell r="AF163">
            <v>68.404119945760598</v>
          </cell>
          <cell r="AG163">
            <v>70.503141727640497</v>
          </cell>
        </row>
        <row r="164">
          <cell r="AE164">
            <v>59.417862794358747</v>
          </cell>
          <cell r="AF164">
            <v>68.749948050813302</v>
          </cell>
          <cell r="AG164">
            <v>65.420680714226904</v>
          </cell>
        </row>
        <row r="165">
          <cell r="AE165">
            <v>65.132822839804419</v>
          </cell>
          <cell r="AF165">
            <v>69.194032460286095</v>
          </cell>
          <cell r="AG165">
            <v>65.173024056547106</v>
          </cell>
        </row>
        <row r="166">
          <cell r="AE166">
            <v>71.899734528389146</v>
          </cell>
          <cell r="AF166">
            <v>69.712019209909002</v>
          </cell>
          <cell r="AG166">
            <v>72.487042084316798</v>
          </cell>
        </row>
        <row r="167">
          <cell r="AE167">
            <v>66.442575713242377</v>
          </cell>
          <cell r="AF167">
            <v>70.298258576001203</v>
          </cell>
          <cell r="AG167">
            <v>69.178603670944995</v>
          </cell>
        </row>
        <row r="168">
          <cell r="AE168">
            <v>68.708755237814572</v>
          </cell>
          <cell r="AF168">
            <v>70.988828101258903</v>
          </cell>
          <cell r="AG168">
            <v>72.171022277520507</v>
          </cell>
        </row>
        <row r="169">
          <cell r="AE169">
            <v>72.81822677674306</v>
          </cell>
          <cell r="AF169">
            <v>71.816392272147397</v>
          </cell>
          <cell r="AG169">
            <v>73.431962767783602</v>
          </cell>
        </row>
        <row r="170">
          <cell r="AE170">
            <v>70.628943165311966</v>
          </cell>
          <cell r="AF170">
            <v>72.778782938546499</v>
          </cell>
          <cell r="AG170">
            <v>70.034504336778099</v>
          </cell>
        </row>
        <row r="171">
          <cell r="AE171">
            <v>72.412915488412636</v>
          </cell>
          <cell r="AF171">
            <v>73.835473923772099</v>
          </cell>
          <cell r="AG171">
            <v>71.907695106390094</v>
          </cell>
        </row>
        <row r="172">
          <cell r="AE172">
            <v>82.044396423346384</v>
          </cell>
          <cell r="AF172">
            <v>74.924930828811995</v>
          </cell>
          <cell r="AG172">
            <v>80.457881299132794</v>
          </cell>
        </row>
        <row r="173">
          <cell r="AE173">
            <v>78.052325343530271</v>
          </cell>
          <cell r="AF173">
            <v>75.9755668322438</v>
          </cell>
          <cell r="AG173">
            <v>76.635526281850602</v>
          </cell>
        </row>
        <row r="174">
          <cell r="AE174">
            <v>88.925110804609403</v>
          </cell>
          <cell r="AF174">
            <v>76.937347473250497</v>
          </cell>
          <cell r="AG174">
            <v>76.642101299277996</v>
          </cell>
        </row>
        <row r="175">
          <cell r="AE175">
            <v>74.175894128230226</v>
          </cell>
          <cell r="AF175">
            <v>77.748841711618695</v>
          </cell>
          <cell r="AG175">
            <v>74.716996735185006</v>
          </cell>
        </row>
        <row r="176">
          <cell r="AE176">
            <v>70.401638399522668</v>
          </cell>
          <cell r="AF176">
            <v>78.399192932849999</v>
          </cell>
          <cell r="AG176">
            <v>78.15943983647</v>
          </cell>
        </row>
        <row r="177">
          <cell r="AE177">
            <v>82.953463280812855</v>
          </cell>
          <cell r="AF177">
            <v>78.893620741140793</v>
          </cell>
          <cell r="AG177">
            <v>83.219006752335204</v>
          </cell>
        </row>
        <row r="178">
          <cell r="AE178">
            <v>79.76443313619248</v>
          </cell>
          <cell r="AF178">
            <v>79.220692232790299</v>
          </cell>
          <cell r="AG178">
            <v>80.877808167004702</v>
          </cell>
        </row>
        <row r="179">
          <cell r="AE179">
            <v>76.053672929874367</v>
          </cell>
          <cell r="AF179">
            <v>79.412237988705698</v>
          </cell>
          <cell r="AG179">
            <v>78.856636355078194</v>
          </cell>
        </row>
        <row r="180">
          <cell r="AE180">
            <v>74.728363426442598</v>
          </cell>
          <cell r="AF180">
            <v>79.507132161014596</v>
          </cell>
          <cell r="AG180">
            <v>78.432958723452799</v>
          </cell>
        </row>
        <row r="181">
          <cell r="AE181">
            <v>78.625910239696722</v>
          </cell>
          <cell r="AF181">
            <v>79.542571114849395</v>
          </cell>
          <cell r="AG181">
            <v>79.440529792632006</v>
          </cell>
        </row>
        <row r="182">
          <cell r="AE182">
            <v>78.937534831730517</v>
          </cell>
          <cell r="AF182">
            <v>79.563911592447894</v>
          </cell>
          <cell r="AG182">
            <v>78.357472110537103</v>
          </cell>
        </row>
        <row r="183">
          <cell r="AE183">
            <v>72.345295227998932</v>
          </cell>
          <cell r="AF183">
            <v>79.609009131813295</v>
          </cell>
          <cell r="AG183">
            <v>71.818403224220901</v>
          </cell>
        </row>
        <row r="184">
          <cell r="AE184">
            <v>83.929437254098588</v>
          </cell>
          <cell r="AF184">
            <v>79.716210047397595</v>
          </cell>
          <cell r="AG184">
            <v>81.931303272108707</v>
          </cell>
        </row>
        <row r="185">
          <cell r="AE185">
            <v>78.885286835562269</v>
          </cell>
          <cell r="AF185">
            <v>79.937974148761995</v>
          </cell>
          <cell r="AG185">
            <v>77.303518672864996</v>
          </cell>
        </row>
        <row r="186">
          <cell r="AE186">
            <v>96.691393088875373</v>
          </cell>
          <cell r="AF186">
            <v>80.324860686091995</v>
          </cell>
          <cell r="AG186">
            <v>83.500518317444502</v>
          </cell>
        </row>
        <row r="187">
          <cell r="AE187">
            <v>80.594906690950452</v>
          </cell>
          <cell r="AF187">
            <v>80.874001534220298</v>
          </cell>
          <cell r="AG187">
            <v>80.635917664847199</v>
          </cell>
        </row>
        <row r="188">
          <cell r="AE188">
            <v>72.681756799940814</v>
          </cell>
          <cell r="AF188">
            <v>81.5569503950463</v>
          </cell>
          <cell r="AG188">
            <v>81.521843392291302</v>
          </cell>
        </row>
        <row r="189">
          <cell r="AE189">
            <v>82.440893394697881</v>
          </cell>
          <cell r="AF189">
            <v>82.318188166281502</v>
          </cell>
          <cell r="AG189">
            <v>82.644387149031402</v>
          </cell>
        </row>
        <row r="190">
          <cell r="AE190">
            <v>76.353701937578521</v>
          </cell>
          <cell r="AF190">
            <v>83.096380538896994</v>
          </cell>
          <cell r="AG190">
            <v>77.750605948480796</v>
          </cell>
        </row>
        <row r="191">
          <cell r="AE191">
            <v>83.150462630726452</v>
          </cell>
          <cell r="AF191">
            <v>83.886832069618094</v>
          </cell>
          <cell r="AG191">
            <v>85.8503421621797</v>
          </cell>
        </row>
        <row r="192">
          <cell r="AE192">
            <v>80.293138367227257</v>
          </cell>
          <cell r="AF192">
            <v>84.688970848747999</v>
          </cell>
          <cell r="AG192">
            <v>84.010176088619403</v>
          </cell>
        </row>
        <row r="193">
          <cell r="AE193">
            <v>86.406023684678772</v>
          </cell>
          <cell r="AF193">
            <v>85.487986661875397</v>
          </cell>
          <cell r="AG193">
            <v>87.428688330214896</v>
          </cell>
        </row>
        <row r="194">
          <cell r="AE194">
            <v>90.316216238702424</v>
          </cell>
          <cell r="AF194">
            <v>86.264050670429896</v>
          </cell>
          <cell r="AG194">
            <v>89.919322853102997</v>
          </cell>
        </row>
        <row r="195">
          <cell r="AE195">
            <v>86.507321020523676</v>
          </cell>
          <cell r="AF195">
            <v>87.010319888136294</v>
          </cell>
          <cell r="AG195">
            <v>86.074413275421094</v>
          </cell>
        </row>
        <row r="196">
          <cell r="AE196">
            <v>83.763207718198629</v>
          </cell>
          <cell r="AF196">
            <v>87.695215806762505</v>
          </cell>
          <cell r="AG196">
            <v>81.1031535019698</v>
          </cell>
        </row>
        <row r="197">
          <cell r="AE197">
            <v>89.267369487403869</v>
          </cell>
          <cell r="AF197">
            <v>88.307044733056301</v>
          </cell>
          <cell r="AG197">
            <v>87.335843389064905</v>
          </cell>
        </row>
        <row r="198">
          <cell r="AE198">
            <v>103.73226845707546</v>
          </cell>
          <cell r="AF198">
            <v>88.825402325755704</v>
          </cell>
          <cell r="AG198">
            <v>90.236923008602105</v>
          </cell>
        </row>
        <row r="199">
          <cell r="AE199">
            <v>88.638164433641037</v>
          </cell>
          <cell r="AF199">
            <v>89.236520413615494</v>
          </cell>
          <cell r="AG199">
            <v>88.3369076675842</v>
          </cell>
        </row>
        <row r="200">
          <cell r="AE200">
            <v>73.128830196127012</v>
          </cell>
          <cell r="AF200">
            <v>89.5501489623542</v>
          </cell>
          <cell r="AG200">
            <v>82.327002642759894</v>
          </cell>
        </row>
        <row r="201">
          <cell r="AE201">
            <v>94.327722446790816</v>
          </cell>
          <cell r="AF201">
            <v>89.794567536522294</v>
          </cell>
          <cell r="AG201">
            <v>94.298564887665805</v>
          </cell>
        </row>
        <row r="202">
          <cell r="AE202">
            <v>87.63242824836658</v>
          </cell>
          <cell r="AF202">
            <v>90.043941171041894</v>
          </cell>
          <cell r="AG202">
            <v>89.763526969258805</v>
          </cell>
        </row>
        <row r="203">
          <cell r="AE203">
            <v>87.158643125929146</v>
          </cell>
          <cell r="AF203">
            <v>90.366081812570101</v>
          </cell>
          <cell r="AG203">
            <v>89.618632257096195</v>
          </cell>
        </row>
        <row r="204">
          <cell r="AE204">
            <v>96.254552069900924</v>
          </cell>
          <cell r="AF204">
            <v>90.763892558504097</v>
          </cell>
          <cell r="AG204">
            <v>100.207264991644</v>
          </cell>
        </row>
        <row r="205">
          <cell r="AE205">
            <v>90.42228347911275</v>
          </cell>
          <cell r="AF205">
            <v>91.264515768197597</v>
          </cell>
          <cell r="AG205">
            <v>91.416998384978498</v>
          </cell>
        </row>
        <row r="206">
          <cell r="AE206">
            <v>89.485347453143802</v>
          </cell>
          <cell r="AF206">
            <v>91.880808264424999</v>
          </cell>
          <cell r="AG206">
            <v>89.322127340459303</v>
          </cell>
        </row>
        <row r="207">
          <cell r="AE207">
            <v>93.277248199201068</v>
          </cell>
          <cell r="AF207">
            <v>92.6246845578886</v>
          </cell>
          <cell r="AG207">
            <v>93.177629091589196</v>
          </cell>
        </row>
        <row r="208">
          <cell r="AE208">
            <v>92.943658937326589</v>
          </cell>
          <cell r="AF208">
            <v>93.476437227009995</v>
          </cell>
          <cell r="AG208">
            <v>89.479031891351795</v>
          </cell>
        </row>
        <row r="209">
          <cell r="AE209">
            <v>103.59060596762782</v>
          </cell>
          <cell r="AF209">
            <v>94.410278738469898</v>
          </cell>
          <cell r="AG209">
            <v>101.442168724559</v>
          </cell>
        </row>
        <row r="210">
          <cell r="AE210">
            <v>107.43398455659731</v>
          </cell>
          <cell r="AF210">
            <v>95.363919459893495</v>
          </cell>
          <cell r="AG210">
            <v>94.240381309812093</v>
          </cell>
        </row>
        <row r="211">
          <cell r="AE211">
            <v>101.61890055836587</v>
          </cell>
          <cell r="AF211">
            <v>96.293984458416801</v>
          </cell>
          <cell r="AG211">
            <v>101.117485429407</v>
          </cell>
        </row>
        <row r="212">
          <cell r="AE212">
            <v>88.781299831052095</v>
          </cell>
          <cell r="AF212">
            <v>97.159929534888903</v>
          </cell>
          <cell r="AG212">
            <v>99.512226919211102</v>
          </cell>
        </row>
        <row r="213">
          <cell r="AE213">
            <v>95.598579478303108</v>
          </cell>
          <cell r="AF213">
            <v>97.956851213664294</v>
          </cell>
          <cell r="AG213">
            <v>95.179596360050297</v>
          </cell>
        </row>
        <row r="214">
          <cell r="AE214">
            <v>93.169449739095313</v>
          </cell>
          <cell r="AF214">
            <v>98.699922514294499</v>
          </cell>
          <cell r="AG214">
            <v>96.107386759875894</v>
          </cell>
        </row>
        <row r="215">
          <cell r="AE215">
            <v>98.716148233339538</v>
          </cell>
          <cell r="AF215">
            <v>99.398222715366003</v>
          </cell>
          <cell r="AG215">
            <v>100.963174078067</v>
          </cell>
        </row>
        <row r="216">
          <cell r="AE216">
            <v>95.562247916379278</v>
          </cell>
          <cell r="AF216">
            <v>100.027444037442</v>
          </cell>
          <cell r="AG216">
            <v>99.231209661719404</v>
          </cell>
        </row>
        <row r="217">
          <cell r="AE217">
            <v>97.468287626448941</v>
          </cell>
          <cell r="AF217">
            <v>100.54799805276799</v>
          </cell>
          <cell r="AG217">
            <v>98.5887010657286</v>
          </cell>
        </row>
        <row r="218">
          <cell r="AE218">
            <v>100.4030007016953</v>
          </cell>
          <cell r="AF218">
            <v>100.924801222013</v>
          </cell>
          <cell r="AG218">
            <v>100.242596770475</v>
          </cell>
        </row>
        <row r="219">
          <cell r="AE219">
            <v>105.12592053567337</v>
          </cell>
          <cell r="AF219">
            <v>101.11075061128</v>
          </cell>
          <cell r="AG219">
            <v>105.435921368899</v>
          </cell>
        </row>
        <row r="220">
          <cell r="AE220">
            <v>102.87005104427328</v>
          </cell>
          <cell r="AF220">
            <v>101.06532372808999</v>
          </cell>
          <cell r="AG220">
            <v>98.810076353548695</v>
          </cell>
        </row>
        <row r="221">
          <cell r="AE221">
            <v>106.00078760948224</v>
          </cell>
          <cell r="AF221">
            <v>100.79285951276501</v>
          </cell>
          <cell r="AG221">
            <v>103.863292475615</v>
          </cell>
        </row>
        <row r="222">
          <cell r="AE222">
            <v>114.70374170986514</v>
          </cell>
          <cell r="AF222">
            <v>100.34206924426699</v>
          </cell>
          <cell r="AG222">
            <v>101.161343145066</v>
          </cell>
        </row>
        <row r="223">
          <cell r="AE223">
            <v>109.38058210851884</v>
          </cell>
          <cell r="AF223">
            <v>99.843958324518795</v>
          </cell>
          <cell r="AG223">
            <v>108.821800803142</v>
          </cell>
        </row>
        <row r="224">
          <cell r="AE224">
            <v>86.619603840248843</v>
          </cell>
          <cell r="AF224">
            <v>99.440975514166695</v>
          </cell>
          <cell r="AG224">
            <v>96.292807784073702</v>
          </cell>
        </row>
        <row r="225">
          <cell r="AE225">
            <v>95.12651922877204</v>
          </cell>
          <cell r="AF225">
            <v>99.284737406936003</v>
          </cell>
          <cell r="AG225">
            <v>94.690532737501897</v>
          </cell>
        </row>
        <row r="226">
          <cell r="AE226">
            <v>95.103619260120439</v>
          </cell>
          <cell r="AF226">
            <v>99.439637937026703</v>
          </cell>
          <cell r="AG226">
            <v>98.793469955073306</v>
          </cell>
        </row>
        <row r="227">
          <cell r="AE227">
            <v>96.047811565011443</v>
          </cell>
          <cell r="AF227">
            <v>99.8967067200619</v>
          </cell>
          <cell r="AG227">
            <v>97.645689919259894</v>
          </cell>
        </row>
        <row r="228">
          <cell r="AE228">
            <v>95.702484912497411</v>
          </cell>
          <cell r="AF228">
            <v>100.59523531110101</v>
          </cell>
          <cell r="AG228">
            <v>99.273896680113793</v>
          </cell>
        </row>
        <row r="229">
          <cell r="AE229">
            <v>98.766308336862949</v>
          </cell>
          <cell r="AF229">
            <v>101.44522826148</v>
          </cell>
          <cell r="AG229">
            <v>100.042223329219</v>
          </cell>
        </row>
        <row r="230">
          <cell r="AE230">
            <v>105.26042478751958</v>
          </cell>
          <cell r="AF230">
            <v>102.327503290276</v>
          </cell>
          <cell r="AG230">
            <v>104.83205900138</v>
          </cell>
        </row>
        <row r="231">
          <cell r="AE231">
            <v>105.61978637520367</v>
          </cell>
          <cell r="AF231">
            <v>103.102402577123</v>
          </cell>
          <cell r="AG231">
            <v>106.309684515775</v>
          </cell>
        </row>
        <row r="232">
          <cell r="AE232">
            <v>112.47675650062031</v>
          </cell>
          <cell r="AF232">
            <v>103.676997063648</v>
          </cell>
          <cell r="AG232">
            <v>108.05801283254701</v>
          </cell>
        </row>
        <row r="233">
          <cell r="AE233">
            <v>107.31982556076022</v>
          </cell>
          <cell r="AF233">
            <v>103.99299155131099</v>
          </cell>
          <cell r="AG233">
            <v>104.906807427841</v>
          </cell>
        </row>
        <row r="234">
          <cell r="AE234">
            <v>115.62733026951088</v>
          </cell>
          <cell r="AF234">
            <v>104.02203093428299</v>
          </cell>
          <cell r="AG234">
            <v>102.553387545927</v>
          </cell>
        </row>
        <row r="235">
          <cell r="AE235">
            <v>101.38806141326241</v>
          </cell>
          <cell r="AF235">
            <v>103.817638139984</v>
          </cell>
          <cell r="AG235">
            <v>100.858839476337</v>
          </cell>
        </row>
        <row r="236">
          <cell r="AE236">
            <v>91.578441243785264</v>
          </cell>
          <cell r="AF236">
            <v>103.45461250290001</v>
          </cell>
          <cell r="AG236">
            <v>101.17811138786701</v>
          </cell>
        </row>
        <row r="237">
          <cell r="AE237">
            <v>105.78434273586353</v>
          </cell>
          <cell r="AF237">
            <v>103.076723188842</v>
          </cell>
          <cell r="AG237">
            <v>105.517335159325</v>
          </cell>
        </row>
        <row r="238">
          <cell r="AE238">
            <v>98.057658568964698</v>
          </cell>
          <cell r="AF238">
            <v>102.773690229219</v>
          </cell>
          <cell r="AG238">
            <v>102.217516321963</v>
          </cell>
        </row>
        <row r="239">
          <cell r="AE239">
            <v>109.80187125690276</v>
          </cell>
          <cell r="AF239">
            <v>102.62778909217499</v>
          </cell>
          <cell r="AG239">
            <v>110.91654824489601</v>
          </cell>
        </row>
        <row r="240">
          <cell r="AE240">
            <v>100.72418963341376</v>
          </cell>
          <cell r="AF240">
            <v>102.74035501378999</v>
          </cell>
          <cell r="AG240">
            <v>104.475987563987</v>
          </cell>
        </row>
        <row r="241">
          <cell r="AE241">
            <v>100.78286677798215</v>
          </cell>
          <cell r="AF241">
            <v>103.16425218156</v>
          </cell>
          <cell r="AG241">
            <v>102.33606478935501</v>
          </cell>
        </row>
        <row r="242">
          <cell r="AE242">
            <v>105.60776128770517</v>
          </cell>
          <cell r="AF242">
            <v>103.92441015668</v>
          </cell>
          <cell r="AG242">
            <v>104.891286539947</v>
          </cell>
        </row>
        <row r="243">
          <cell r="AE243">
            <v>100.70214934667761</v>
          </cell>
          <cell r="AF243">
            <v>105.040739711154</v>
          </cell>
          <cell r="AG243">
            <v>101.56733044417</v>
          </cell>
        </row>
        <row r="244">
          <cell r="AE244">
            <v>111.84717153705341</v>
          </cell>
          <cell r="AF244">
            <v>106.528870923074</v>
          </cell>
          <cell r="AG244">
            <v>107.43712888786899</v>
          </cell>
        </row>
        <row r="245">
          <cell r="AE245">
            <v>108.7314711168556</v>
          </cell>
          <cell r="AF245">
            <v>108.368171567825</v>
          </cell>
          <cell r="AG245">
            <v>106.084351664854</v>
          </cell>
        </row>
        <row r="246">
          <cell r="AE246">
            <v>108.70063053174201</v>
          </cell>
          <cell r="AF246">
            <v>110.542550128594</v>
          </cell>
          <cell r="AG246">
            <v>96.994505282488305</v>
          </cell>
        </row>
        <row r="247">
          <cell r="AE247">
            <v>116.05887727705118</v>
          </cell>
          <cell r="AF247">
            <v>113.00473015580199</v>
          </cell>
          <cell r="AG247">
            <v>115.326343020526</v>
          </cell>
        </row>
        <row r="248">
          <cell r="AE248">
            <v>102.71837381104721</v>
          </cell>
          <cell r="AF248">
            <v>115.615327876794</v>
          </cell>
          <cell r="AG248">
            <v>112.98094137208101</v>
          </cell>
        </row>
        <row r="249">
          <cell r="AE249">
            <v>120.52508594047802</v>
          </cell>
          <cell r="AF249">
            <v>118.151123296824</v>
          </cell>
          <cell r="AG249">
            <v>120.94656503056299</v>
          </cell>
        </row>
        <row r="250">
          <cell r="AE250">
            <v>123.84475999373069</v>
          </cell>
          <cell r="AF250">
            <v>120.407248654103</v>
          </cell>
          <cell r="AG250">
            <v>128.96068382740299</v>
          </cell>
        </row>
        <row r="251">
          <cell r="AE251">
            <v>120.81143934252398</v>
          </cell>
          <cell r="AF251">
            <v>122.249429452119</v>
          </cell>
          <cell r="AG251">
            <v>121.292164464866</v>
          </cell>
        </row>
        <row r="252">
          <cell r="AE252">
            <v>121.57619107814858</v>
          </cell>
          <cell r="AF252">
            <v>123.625024187747</v>
          </cell>
          <cell r="AG252">
            <v>126.109931574887</v>
          </cell>
        </row>
        <row r="253">
          <cell r="AE253">
            <v>125.14834998500798</v>
          </cell>
          <cell r="AF253">
            <v>124.560997137095</v>
          </cell>
          <cell r="AG253">
            <v>127.101925299128</v>
          </cell>
        </row>
        <row r="254">
          <cell r="AE254">
            <v>125.4298152893825</v>
          </cell>
          <cell r="AF254">
            <v>125.17699157198</v>
          </cell>
          <cell r="AG254">
            <v>124.390970814562</v>
          </cell>
        </row>
        <row r="255">
          <cell r="AE255">
            <v>124.60038557731632</v>
          </cell>
          <cell r="AF255">
            <v>125.66474610627399</v>
          </cell>
          <cell r="AG255">
            <v>125.980696917912</v>
          </cell>
        </row>
        <row r="256">
          <cell r="AE256">
            <v>138.55349334324058</v>
          </cell>
          <cell r="AF256">
            <v>126.2043599716</v>
          </cell>
          <cell r="AG256">
            <v>132.965068316078</v>
          </cell>
        </row>
        <row r="257">
          <cell r="AE257">
            <v>114.40450582019426</v>
          </cell>
          <cell r="AF257">
            <v>126.916005058086</v>
          </cell>
          <cell r="AG257">
            <v>111.455802168338</v>
          </cell>
        </row>
        <row r="258">
          <cell r="AE258">
            <v>132.2527659149317</v>
          </cell>
          <cell r="AF258">
            <v>127.897775363989</v>
          </cell>
          <cell r="AG258">
            <v>118.749343140184</v>
          </cell>
        </row>
        <row r="259">
          <cell r="AE259">
            <v>126.05929328218348</v>
          </cell>
          <cell r="AF259">
            <v>129.15773942496901</v>
          </cell>
          <cell r="AG259">
            <v>125.605808770002</v>
          </cell>
        </row>
        <row r="260">
          <cell r="AE260">
            <v>121.81376263456062</v>
          </cell>
          <cell r="AF260">
            <v>130.67389080288001</v>
          </cell>
          <cell r="AG260">
            <v>133.477525769198</v>
          </cell>
        </row>
        <row r="261">
          <cell r="AE261">
            <v>132.83492356011723</v>
          </cell>
          <cell r="AF261">
            <v>132.37638917407699</v>
          </cell>
          <cell r="AG261">
            <v>133.64790019853001</v>
          </cell>
        </row>
        <row r="262">
          <cell r="AE262">
            <v>132.30131921974387</v>
          </cell>
          <cell r="AF262">
            <v>134.16704105673301</v>
          </cell>
          <cell r="AG262">
            <v>137.21437183201201</v>
          </cell>
        </row>
        <row r="263">
          <cell r="AE263">
            <v>135.93591120509109</v>
          </cell>
          <cell r="AF263">
            <v>136.00928024101</v>
          </cell>
          <cell r="AG263">
            <v>136.06125415482001</v>
          </cell>
        </row>
        <row r="264">
          <cell r="AE264">
            <v>136.33659494134591</v>
          </cell>
          <cell r="AF264">
            <v>137.842590953615</v>
          </cell>
          <cell r="AG264">
            <v>141.26320731966899</v>
          </cell>
        </row>
        <row r="265">
          <cell r="AE265">
            <v>138.65185790879872</v>
          </cell>
          <cell r="AF265">
            <v>139.59242859793301</v>
          </cell>
          <cell r="AG265">
            <v>140.58838980003901</v>
          </cell>
        </row>
        <row r="266">
          <cell r="AE266">
            <v>136.7649609598584</v>
          </cell>
          <cell r="AF266">
            <v>141.243464067888</v>
          </cell>
          <cell r="AG266">
            <v>135.39603448718501</v>
          </cell>
        </row>
        <row r="267">
          <cell r="AE267">
            <v>139.83031003408584</v>
          </cell>
          <cell r="AF267">
            <v>142.78122722097299</v>
          </cell>
          <cell r="AG267">
            <v>141.933967900971</v>
          </cell>
        </row>
        <row r="268">
          <cell r="AE268">
            <v>138.77627939161118</v>
          </cell>
          <cell r="AF268">
            <v>144.21694375556501</v>
          </cell>
          <cell r="AG268">
            <v>133.18584844206501</v>
          </cell>
        </row>
        <row r="269">
          <cell r="AE269">
            <v>147.55987262283253</v>
          </cell>
          <cell r="AF269">
            <v>145.56826571487699</v>
          </cell>
          <cell r="AG269">
            <v>144.13108599966</v>
          </cell>
        </row>
        <row r="270">
          <cell r="AE270">
            <v>165.58335187215644</v>
          </cell>
          <cell r="AF270">
            <v>146.84294340605501</v>
          </cell>
          <cell r="AG270">
            <v>149.21988402673699</v>
          </cell>
        </row>
        <row r="271">
          <cell r="AE271">
            <v>146.4768054526271</v>
          </cell>
          <cell r="AF271">
            <v>147.96511498605901</v>
          </cell>
          <cell r="AG271">
            <v>146.37230782351199</v>
          </cell>
        </row>
        <row r="272">
          <cell r="AE272">
            <v>140.92717421822357</v>
          </cell>
          <cell r="AF272">
            <v>148.85600670455401</v>
          </cell>
          <cell r="AG272">
            <v>153.73380611457401</v>
          </cell>
        </row>
        <row r="273">
          <cell r="AE273">
            <v>150.82551539601712</v>
          </cell>
          <cell r="AF273">
            <v>149.46564402213701</v>
          </cell>
          <cell r="AG273">
            <v>151.757459684384</v>
          </cell>
        </row>
        <row r="274">
          <cell r="AE274">
            <v>140.73234515486413</v>
          </cell>
          <cell r="AF274">
            <v>149.85562453656999</v>
          </cell>
          <cell r="AG274">
            <v>145.668276353273</v>
          </cell>
        </row>
        <row r="275">
          <cell r="AE275">
            <v>150.84007803563156</v>
          </cell>
          <cell r="AF275">
            <v>150.10151489896899</v>
          </cell>
          <cell r="AG275">
            <v>150.476572164826</v>
          </cell>
        </row>
        <row r="276">
          <cell r="AE276">
            <v>147.19003532699153</v>
          </cell>
          <cell r="AF276">
            <v>150.254973887967</v>
          </cell>
          <cell r="AG276">
            <v>152.21329493732699</v>
          </cell>
        </row>
        <row r="277">
          <cell r="AE277">
            <v>146.08844786889532</v>
          </cell>
          <cell r="AF277">
            <v>150.39630115031301</v>
          </cell>
          <cell r="AG277">
            <v>147.68539223665201</v>
          </cell>
        </row>
        <row r="278">
          <cell r="AE278">
            <v>161.28359021421019</v>
          </cell>
          <cell r="AF278">
            <v>150.58628092206101</v>
          </cell>
          <cell r="AG278">
            <v>159.58410102061001</v>
          </cell>
        </row>
        <row r="279">
          <cell r="AE279">
            <v>143.68727982905162</v>
          </cell>
          <cell r="AF279">
            <v>150.795977287792</v>
          </cell>
          <cell r="AG279">
            <v>146.48534640719799</v>
          </cell>
        </row>
        <row r="280">
          <cell r="AE280">
            <v>154.84616475361847</v>
          </cell>
          <cell r="AF280">
            <v>150.946463604504</v>
          </cell>
          <cell r="AG280">
            <v>149.176856415119</v>
          </cell>
        </row>
        <row r="281">
          <cell r="AE281">
            <v>154.72174199647034</v>
          </cell>
          <cell r="AF281">
            <v>150.959004705019</v>
          </cell>
          <cell r="AG281">
            <v>151.561513460724</v>
          </cell>
        </row>
        <row r="282">
          <cell r="AE282">
            <v>174.1539956953217</v>
          </cell>
          <cell r="AF282">
            <v>150.79057534333401</v>
          </cell>
          <cell r="AG282">
            <v>157.08706866529201</v>
          </cell>
        </row>
        <row r="283">
          <cell r="AE283">
            <v>150.8245447340374</v>
          </cell>
          <cell r="AF283">
            <v>150.482308396843</v>
          </cell>
          <cell r="AG283">
            <v>150.89516526538301</v>
          </cell>
        </row>
        <row r="284">
          <cell r="AE284">
            <v>143.52475376978657</v>
          </cell>
          <cell r="AF284">
            <v>150.16289658500801</v>
          </cell>
          <cell r="AG284">
            <v>155.917778270241</v>
          </cell>
        </row>
        <row r="285">
          <cell r="AE285">
            <v>144.93745629206052</v>
          </cell>
          <cell r="AF285">
            <v>149.97876352192901</v>
          </cell>
          <cell r="AG285">
            <v>145.73599658032001</v>
          </cell>
        </row>
        <row r="286">
          <cell r="AE286">
            <v>142.44687726098923</v>
          </cell>
          <cell r="AF286">
            <v>150.096395207678</v>
          </cell>
          <cell r="AG286">
            <v>147.12462903012801</v>
          </cell>
        </row>
        <row r="287">
          <cell r="AE287">
            <v>154.25321750861343</v>
          </cell>
          <cell r="AF287">
            <v>150.60021723867899</v>
          </cell>
          <cell r="AG287">
            <v>153.65730004631399</v>
          </cell>
        </row>
        <row r="288">
          <cell r="AE288">
            <v>139.11003622624645</v>
          </cell>
          <cell r="AF288">
            <v>151.488684372688</v>
          </cell>
          <cell r="AG288">
            <v>143.67353573506099</v>
          </cell>
        </row>
        <row r="289">
          <cell r="AE289">
            <v>147.10853050388184</v>
          </cell>
          <cell r="AF289">
            <v>152.779030693029</v>
          </cell>
          <cell r="AG289">
            <v>148.355094464519</v>
          </cell>
        </row>
        <row r="290">
          <cell r="AE290">
            <v>157.50222706522976</v>
          </cell>
          <cell r="AF290">
            <v>154.43103251429</v>
          </cell>
          <cell r="AG290">
            <v>155.932012585808</v>
          </cell>
        </row>
        <row r="291">
          <cell r="AE291">
            <v>151.87210308037928</v>
          </cell>
          <cell r="AF291">
            <v>156.325449002694</v>
          </cell>
          <cell r="AG291">
            <v>155.34605741054699</v>
          </cell>
        </row>
        <row r="292">
          <cell r="AE292">
            <v>169.656662193871</v>
          </cell>
          <cell r="AF292">
            <v>158.348080006489</v>
          </cell>
          <cell r="AG292">
            <v>164.06426591624501</v>
          </cell>
        </row>
        <row r="293">
          <cell r="AE293">
            <v>169.84039248080362</v>
          </cell>
          <cell r="AF293">
            <v>160.34736339215999</v>
          </cell>
          <cell r="AG293">
            <v>166.73194769658801</v>
          </cell>
        </row>
        <row r="294">
          <cell r="AE294">
            <v>180.17657255366839</v>
          </cell>
          <cell r="AF294">
            <v>162.19523205414501</v>
          </cell>
          <cell r="AG294">
            <v>162.39808023299599</v>
          </cell>
        </row>
        <row r="295">
          <cell r="AE295">
            <v>161.06771397127994</v>
          </cell>
          <cell r="AF295">
            <v>163.80732232776401</v>
          </cell>
          <cell r="AG295">
            <v>161.09241651538699</v>
          </cell>
        </row>
        <row r="296">
          <cell r="AE296">
            <v>149.21717491567847</v>
          </cell>
          <cell r="AF296">
            <v>165.14116452200199</v>
          </cell>
          <cell r="AG296">
            <v>161.294902985645</v>
          </cell>
        </row>
        <row r="297">
          <cell r="AE297">
            <v>161.72804503792133</v>
          </cell>
          <cell r="AF297">
            <v>166.161027135691</v>
          </cell>
          <cell r="AG297">
            <v>162.875254693946</v>
          </cell>
        </row>
        <row r="298">
          <cell r="AE298">
            <v>163.43445389150415</v>
          </cell>
          <cell r="AF298">
            <v>166.87197866943299</v>
          </cell>
          <cell r="AG298">
            <v>168.77047937880499</v>
          </cell>
        </row>
        <row r="299">
          <cell r="AE299">
            <v>180.33923590454347</v>
          </cell>
          <cell r="AF299">
            <v>167.23799777156199</v>
          </cell>
          <cell r="AG299">
            <v>179.36354465534399</v>
          </cell>
        </row>
        <row r="300">
          <cell r="AE300">
            <v>159.15646821892381</v>
          </cell>
          <cell r="AF300">
            <v>167.2781947359</v>
          </cell>
          <cell r="AG300">
            <v>164.40050286653101</v>
          </cell>
        </row>
        <row r="301">
          <cell r="AE301">
            <v>168.12882292565976</v>
          </cell>
          <cell r="AF301">
            <v>167.064915438513</v>
          </cell>
          <cell r="AG301">
            <v>169.36750875074799</v>
          </cell>
        </row>
        <row r="302">
          <cell r="AE302">
            <v>173.00143710220803</v>
          </cell>
          <cell r="AF302">
            <v>166.61654610730099</v>
          </cell>
          <cell r="AG302">
            <v>171.423232706623</v>
          </cell>
        </row>
        <row r="303">
          <cell r="AE303">
            <v>162.65942154705792</v>
          </cell>
          <cell r="AF303">
            <v>165.99773589096</v>
          </cell>
          <cell r="AG303">
            <v>166.46037565538401</v>
          </cell>
        </row>
        <row r="304">
          <cell r="AE304">
            <v>169.13337714282193</v>
          </cell>
          <cell r="AF304">
            <v>165.28785032953499</v>
          </cell>
          <cell r="AG304">
            <v>164.512375949247</v>
          </cell>
        </row>
        <row r="305">
          <cell r="AE305">
            <v>164.9606658606927</v>
          </cell>
          <cell r="AF305">
            <v>164.56667837229199</v>
          </cell>
          <cell r="AG305">
            <v>161.87642451201901</v>
          </cell>
        </row>
        <row r="306">
          <cell r="AE306">
            <v>177.86755446593452</v>
          </cell>
          <cell r="AF306">
            <v>163.89946119040499</v>
          </cell>
          <cell r="AG306">
            <v>159.682357871005</v>
          </cell>
        </row>
        <row r="307">
          <cell r="AE307">
            <v>154.23889338378572</v>
          </cell>
          <cell r="AF307">
            <v>163.328335391049</v>
          </cell>
          <cell r="AG307">
            <v>153.93123851013601</v>
          </cell>
        </row>
        <row r="308">
          <cell r="AE308">
            <v>149.54286990646779</v>
          </cell>
          <cell r="AF308">
            <v>162.826050722715</v>
          </cell>
          <cell r="AG308">
            <v>161.07378633416599</v>
          </cell>
        </row>
        <row r="309">
          <cell r="AE309">
            <v>182.4207772650638</v>
          </cell>
          <cell r="AF309">
            <v>162.28453246161899</v>
          </cell>
          <cell r="AG309">
            <v>184.264421255717</v>
          </cell>
        </row>
        <row r="310">
          <cell r="AE310">
            <v>160.80073010005498</v>
          </cell>
          <cell r="AF310">
            <v>161.58872602623001</v>
          </cell>
          <cell r="AG310">
            <v>166.29456451117099</v>
          </cell>
        </row>
        <row r="311">
          <cell r="AE311">
            <v>147.79090055733468</v>
          </cell>
          <cell r="AF311">
            <v>160.641905521929</v>
          </cell>
          <cell r="AG311">
            <v>147.310020898235</v>
          </cell>
        </row>
        <row r="312">
          <cell r="AE312">
            <v>155.51759504354416</v>
          </cell>
          <cell r="AF312">
            <v>159.420463413818</v>
          </cell>
          <cell r="AG312">
            <v>161.053985662641</v>
          </cell>
        </row>
        <row r="313">
          <cell r="AE313">
            <v>162.17776357993472</v>
          </cell>
          <cell r="AF313">
            <v>157.929480339566</v>
          </cell>
          <cell r="AG313">
            <v>163.36560675322599</v>
          </cell>
        </row>
        <row r="314">
          <cell r="AE314">
            <v>155.15419872398536</v>
          </cell>
          <cell r="AF314">
            <v>156.188313818501</v>
          </cell>
          <cell r="AG314">
            <v>153.47730045948001</v>
          </cell>
        </row>
        <row r="315">
          <cell r="AE315">
            <v>150.61076450665075</v>
          </cell>
          <cell r="AF315">
            <v>154.286052132702</v>
          </cell>
          <cell r="AG315">
            <v>153.74037928665001</v>
          </cell>
        </row>
        <row r="316">
          <cell r="AE316">
            <v>151.13635491539844</v>
          </cell>
          <cell r="AF316">
            <v>152.38408772568101</v>
          </cell>
          <cell r="AG316">
            <v>147.38251504684601</v>
          </cell>
        </row>
        <row r="317">
          <cell r="AE317">
            <v>155.45562441069225</v>
          </cell>
          <cell r="AF317">
            <v>150.66010677202399</v>
          </cell>
          <cell r="AG317">
            <v>152.40047825859099</v>
          </cell>
        </row>
        <row r="318">
          <cell r="AE318">
            <v>166.37128765334009</v>
          </cell>
          <cell r="AF318">
            <v>149.26228492559699</v>
          </cell>
          <cell r="AG318">
            <v>148.738224738496</v>
          </cell>
        </row>
        <row r="319">
          <cell r="AE319">
            <v>147.36063885993011</v>
          </cell>
          <cell r="AF319">
            <v>148.25971529646401</v>
          </cell>
          <cell r="AG319">
            <v>147.022305225411</v>
          </cell>
        </row>
        <row r="320">
          <cell r="AE320">
            <v>142.26276475660461</v>
          </cell>
          <cell r="AF320">
            <v>147.64168482973</v>
          </cell>
          <cell r="AG320">
            <v>153.05799621390901</v>
          </cell>
        </row>
        <row r="321">
          <cell r="AE321">
            <v>145.05774917451447</v>
          </cell>
          <cell r="AF321">
            <v>147.41420912669599</v>
          </cell>
          <cell r="AG321">
            <v>146.763036940858</v>
          </cell>
        </row>
        <row r="322">
          <cell r="AE322">
            <v>142.22074303465143</v>
          </cell>
          <cell r="AF322">
            <v>147.53201078236799</v>
          </cell>
          <cell r="AG322">
            <v>147.265974919191</v>
          </cell>
        </row>
        <row r="323">
          <cell r="AE323">
            <v>144.44807613409802</v>
          </cell>
          <cell r="AF323">
            <v>147.952830405561</v>
          </cell>
          <cell r="AG323">
            <v>144.716493760318</v>
          </cell>
        </row>
        <row r="324">
          <cell r="AE324">
            <v>156.09685934178552</v>
          </cell>
          <cell r="AF324">
            <v>148.63507294103999</v>
          </cell>
          <cell r="AG324">
            <v>162.33618088835601</v>
          </cell>
        </row>
        <row r="325">
          <cell r="AE325">
            <v>139.47525046859622</v>
          </cell>
          <cell r="AF325">
            <v>149.52349419622601</v>
          </cell>
          <cell r="AG325">
            <v>140.29146027571699</v>
          </cell>
        </row>
        <row r="326">
          <cell r="AE326">
            <v>155.35412849471712</v>
          </cell>
          <cell r="AF326">
            <v>150.57667009739501</v>
          </cell>
          <cell r="AG326">
            <v>153.420479580201</v>
          </cell>
        </row>
        <row r="327">
          <cell r="AE327">
            <v>149.92997593095686</v>
          </cell>
          <cell r="AF327">
            <v>151.785704215263</v>
          </cell>
          <cell r="AG327">
            <v>152.19048917786</v>
          </cell>
        </row>
        <row r="328">
          <cell r="AE328">
            <v>154.0467517095218</v>
          </cell>
          <cell r="AF328">
            <v>153.078060525252</v>
          </cell>
          <cell r="AG328">
            <v>150.47258046885599</v>
          </cell>
        </row>
        <row r="329">
          <cell r="AE329">
            <v>155.82402576500559</v>
          </cell>
          <cell r="AF329">
            <v>154.380369541753</v>
          </cell>
          <cell r="AG329">
            <v>152.61029931349299</v>
          </cell>
        </row>
        <row r="330">
          <cell r="AE330">
            <v>176.31742783813178</v>
          </cell>
          <cell r="AF330">
            <v>155.56717623440301</v>
          </cell>
          <cell r="AG330">
            <v>157.28404307812201</v>
          </cell>
        </row>
        <row r="331">
          <cell r="AE331">
            <v>162.43234161714369</v>
          </cell>
          <cell r="AF331">
            <v>156.542969954337</v>
          </cell>
          <cell r="AG331">
            <v>161.85674373882799</v>
          </cell>
        </row>
        <row r="332">
          <cell r="AE332">
            <v>141.78646903339128</v>
          </cell>
          <cell r="AF332">
            <v>157.200452708071</v>
          </cell>
          <cell r="AG332">
            <v>152.940983668011</v>
          </cell>
        </row>
        <row r="333">
          <cell r="AE333">
            <v>157.13924895413555</v>
          </cell>
          <cell r="AF333">
            <v>157.496846325484</v>
          </cell>
          <cell r="AG333">
            <v>158.75915720387701</v>
          </cell>
        </row>
        <row r="334">
          <cell r="AE334">
            <v>150.92051608459738</v>
          </cell>
          <cell r="AF334">
            <v>157.46564435280101</v>
          </cell>
          <cell r="AG334">
            <v>156.32904981135599</v>
          </cell>
        </row>
        <row r="335">
          <cell r="AE335">
            <v>157.81271061183961</v>
          </cell>
          <cell r="AF335">
            <v>157.1569692178</v>
          </cell>
          <cell r="AG335">
            <v>159.373417783897</v>
          </cell>
        </row>
        <row r="336">
          <cell r="AE336">
            <v>153.3068636127808</v>
          </cell>
          <cell r="AF336">
            <v>156.66230036293001</v>
          </cell>
          <cell r="AG336">
            <v>159.82915992284799</v>
          </cell>
        </row>
        <row r="337">
          <cell r="AE337">
            <v>157.5159185936902</v>
          </cell>
          <cell r="AF337">
            <v>156.09499735748901</v>
          </cell>
          <cell r="AG337">
            <v>157.963169283898</v>
          </cell>
        </row>
        <row r="338">
          <cell r="AE338">
            <v>153.82579583993936</v>
          </cell>
          <cell r="AF338">
            <v>155.630106411188</v>
          </cell>
          <cell r="AG338">
            <v>151.88891524871801</v>
          </cell>
        </row>
        <row r="339">
          <cell r="AE339">
            <v>154.51974837134799</v>
          </cell>
          <cell r="AF339">
            <v>155.426205064859</v>
          </cell>
          <cell r="AG339">
            <v>155.80573080333301</v>
          </cell>
        </row>
        <row r="340">
          <cell r="AE340">
            <v>154.70719257916727</v>
          </cell>
          <cell r="AF340">
            <v>155.63548129215701</v>
          </cell>
          <cell r="AG340">
            <v>151.14278826200101</v>
          </cell>
        </row>
        <row r="341">
          <cell r="AE341">
            <v>158.00895560478384</v>
          </cell>
          <cell r="AF341">
            <v>156.26848586038</v>
          </cell>
          <cell r="AG341">
            <v>154.91900090875299</v>
          </cell>
        </row>
        <row r="342">
          <cell r="AE342">
            <v>173.97832802895778</v>
          </cell>
          <cell r="AF342">
            <v>157.26363385166701</v>
          </cell>
          <cell r="AG342">
            <v>155.19887649691699</v>
          </cell>
        </row>
        <row r="343">
          <cell r="AE343">
            <v>161.61267710899105</v>
          </cell>
          <cell r="AF343">
            <v>158.49502977176601</v>
          </cell>
          <cell r="AG343">
            <v>160.91826219544001</v>
          </cell>
        </row>
        <row r="344">
          <cell r="AE344">
            <v>146.53148832628986</v>
          </cell>
          <cell r="AF344">
            <v>159.83397389792901</v>
          </cell>
          <cell r="AG344">
            <v>158.324129212591</v>
          </cell>
        </row>
        <row r="345">
          <cell r="AE345">
            <v>159.89624861956631</v>
          </cell>
          <cell r="AF345">
            <v>161.129698902049</v>
          </cell>
          <cell r="AG345">
            <v>161.14157237115799</v>
          </cell>
        </row>
        <row r="346">
          <cell r="AE346">
            <v>159.50878484962857</v>
          </cell>
          <cell r="AF346">
            <v>162.22711274095099</v>
          </cell>
          <cell r="AG346">
            <v>165.13041220089201</v>
          </cell>
        </row>
        <row r="347">
          <cell r="AE347">
            <v>163.22236464304879</v>
          </cell>
          <cell r="AF347">
            <v>163.024403112258</v>
          </cell>
          <cell r="AG347">
            <v>166.144926567103</v>
          </cell>
        </row>
        <row r="348">
          <cell r="AE348">
            <v>159.98878074484793</v>
          </cell>
          <cell r="AF348">
            <v>163.442714129341</v>
          </cell>
          <cell r="AG348">
            <v>166.88787391251699</v>
          </cell>
        </row>
        <row r="349">
          <cell r="AE349">
            <v>161.3642049366631</v>
          </cell>
          <cell r="AF349">
            <v>163.49837245275799</v>
          </cell>
          <cell r="AG349">
            <v>161.39962881419399</v>
          </cell>
        </row>
        <row r="350">
          <cell r="AE350">
            <v>165.22711443613582</v>
          </cell>
          <cell r="AF350">
            <v>163.29151599920399</v>
          </cell>
          <cell r="AG350">
            <v>163.44213788398801</v>
          </cell>
        </row>
        <row r="351">
          <cell r="AE351">
            <v>155.59657953031194</v>
          </cell>
          <cell r="AF351">
            <v>162.94333145098301</v>
          </cell>
          <cell r="AG351">
            <v>156.05011173491701</v>
          </cell>
        </row>
        <row r="352">
          <cell r="AE352">
            <v>170.7389883461677</v>
          </cell>
          <cell r="AF352">
            <v>162.571847160814</v>
          </cell>
          <cell r="AG352">
            <v>166.867089351668</v>
          </cell>
        </row>
        <row r="353">
          <cell r="AE353">
            <v>162.89904313899851</v>
          </cell>
          <cell r="AF353">
            <v>162.31569961597401</v>
          </cell>
          <cell r="AG353">
            <v>159.869903404132</v>
          </cell>
        </row>
        <row r="354">
          <cell r="AE354">
            <v>182.96217661272195</v>
          </cell>
          <cell r="AF354">
            <v>162.21531802763701</v>
          </cell>
          <cell r="AG354">
            <v>163.06856783422299</v>
          </cell>
        </row>
        <row r="355">
          <cell r="AE355">
            <v>161.59502119998911</v>
          </cell>
          <cell r="AF355">
            <v>162.272845088682</v>
          </cell>
          <cell r="AG355">
            <v>160.740886264529</v>
          </cell>
        </row>
        <row r="356">
          <cell r="AE356">
            <v>153.17169951885424</v>
          </cell>
          <cell r="AF356">
            <v>162.44020244100599</v>
          </cell>
          <cell r="AG356">
            <v>165.53008997675599</v>
          </cell>
        </row>
        <row r="357">
          <cell r="AE357">
            <v>158.18332490899169</v>
          </cell>
          <cell r="AF357">
            <v>162.65088193913999</v>
          </cell>
          <cell r="AG357">
            <v>158.986790668206</v>
          </cell>
        </row>
        <row r="358">
          <cell r="AE358">
            <v>155.29162105119647</v>
          </cell>
          <cell r="AF358">
            <v>162.788917214886</v>
          </cell>
          <cell r="AG358">
            <v>161.04755408791399</v>
          </cell>
        </row>
        <row r="359">
          <cell r="AE359">
            <v>161.09715321762985</v>
          </cell>
          <cell r="AF359">
            <v>162.75257463556699</v>
          </cell>
          <cell r="AG359">
            <v>165.144245838579</v>
          </cell>
        </row>
        <row r="360">
          <cell r="AE360">
            <v>156.81599188990552</v>
          </cell>
          <cell r="AF360">
            <v>162.46053464567399</v>
          </cell>
          <cell r="AG360">
            <v>163.48661350617499</v>
          </cell>
        </row>
        <row r="361">
          <cell r="AE361">
            <v>161.53837272418502</v>
          </cell>
          <cell r="AF361">
            <v>161.81905540809299</v>
          </cell>
          <cell r="AG361">
            <v>161.45978846438899</v>
          </cell>
        </row>
        <row r="362">
          <cell r="AE362">
            <v>164.99332095232077</v>
          </cell>
          <cell r="AF362">
            <v>160.73865236940199</v>
          </cell>
          <cell r="AG362">
            <v>163.368819834313</v>
          </cell>
        </row>
        <row r="363">
          <cell r="AE363">
            <v>160.03430799888761</v>
          </cell>
          <cell r="AF363">
            <v>159.14435658443301</v>
          </cell>
          <cell r="AG363">
            <v>159.87110437607299</v>
          </cell>
        </row>
        <row r="364">
          <cell r="AE364">
            <v>155.86065283092574</v>
          </cell>
          <cell r="AF364">
            <v>157.002825953844</v>
          </cell>
          <cell r="AG364">
            <v>152.258906970103</v>
          </cell>
        </row>
        <row r="365">
          <cell r="AE365">
            <v>160.47090179689812</v>
          </cell>
          <cell r="AF365">
            <v>154.349783079356</v>
          </cell>
          <cell r="AG365">
            <v>157.67197360815399</v>
          </cell>
        </row>
        <row r="366">
          <cell r="AE366">
            <v>172.44583057516201</v>
          </cell>
          <cell r="AF366">
            <v>151.391858771811</v>
          </cell>
          <cell r="AG366">
            <v>153.347094856854</v>
          </cell>
        </row>
        <row r="367">
          <cell r="AE367">
            <v>166.08080695113244</v>
          </cell>
          <cell r="AF367">
            <v>148.37604979887101</v>
          </cell>
          <cell r="AG367">
            <v>164.98602053849999</v>
          </cell>
        </row>
        <row r="368">
          <cell r="AE368">
            <v>151.87801343966021</v>
          </cell>
          <cell r="AF368">
            <v>145.60634592471999</v>
          </cell>
          <cell r="AG368">
            <v>164.15184481099399</v>
          </cell>
        </row>
        <row r="369">
          <cell r="AE369">
            <v>142.95063415738531</v>
          </cell>
          <cell r="AF369">
            <v>143.34093694518799</v>
          </cell>
          <cell r="AG369">
            <v>143.41457678276299</v>
          </cell>
        </row>
        <row r="370">
          <cell r="AE370">
            <v>101.92613226397721</v>
          </cell>
          <cell r="AF370">
            <v>141.77026878235199</v>
          </cell>
          <cell r="AG370">
            <v>105.97446230161999</v>
          </cell>
        </row>
        <row r="371">
          <cell r="AE371">
            <v>117.00528265708466</v>
          </cell>
          <cell r="AF371">
            <v>140.96879259257099</v>
          </cell>
          <cell r="AG371">
            <v>120.632017534413</v>
          </cell>
        </row>
        <row r="372">
          <cell r="AE372">
            <v>132.59835157158986</v>
          </cell>
          <cell r="AF372">
            <v>140.98729801919799</v>
          </cell>
          <cell r="AG372">
            <v>138.430076501061</v>
          </cell>
        </row>
        <row r="373">
          <cell r="AE373">
            <v>141.26096398678112</v>
          </cell>
          <cell r="AF373">
            <v>141.81785687492501</v>
          </cell>
          <cell r="AG373">
            <v>141.243102381878</v>
          </cell>
        </row>
        <row r="374">
          <cell r="AE374">
            <v>143.83664099072655</v>
          </cell>
          <cell r="AF374">
            <v>143.33813229949101</v>
          </cell>
          <cell r="AG374">
            <v>142.54646241345</v>
          </cell>
        </row>
        <row r="375">
          <cell r="AE375">
            <v>152.05202327956937</v>
          </cell>
          <cell r="AF375">
            <v>145.37871886500301</v>
          </cell>
          <cell r="AG375">
            <v>151.337330191972</v>
          </cell>
        </row>
        <row r="376">
          <cell r="AE376">
            <v>156.3487185728176</v>
          </cell>
          <cell r="AF376">
            <v>147.74991634019</v>
          </cell>
          <cell r="AG376">
            <v>152.22766506008</v>
          </cell>
        </row>
        <row r="377">
          <cell r="AE377">
            <v>152.31026514496909</v>
          </cell>
          <cell r="AF377">
            <v>150.26358840402199</v>
          </cell>
          <cell r="AG377">
            <v>149.61918473957601</v>
          </cell>
        </row>
        <row r="378">
          <cell r="AE378">
            <v>171.89154248910501</v>
          </cell>
          <cell r="AF378">
            <v>152.759188089193</v>
          </cell>
          <cell r="AG378">
            <v>152.59586059244299</v>
          </cell>
        </row>
        <row r="379">
          <cell r="AE379">
            <v>151.9162327526812</v>
          </cell>
          <cell r="AF379">
            <v>155.16387094502201</v>
          </cell>
          <cell r="AG379">
            <v>150.95727095691399</v>
          </cell>
        </row>
        <row r="380">
          <cell r="AE380">
            <v>144.54036911958465</v>
          </cell>
          <cell r="AF380">
            <v>157.44910229762101</v>
          </cell>
          <cell r="AG380">
            <v>156.285532584046</v>
          </cell>
        </row>
        <row r="381">
          <cell r="AE381">
            <v>162.38056458181111</v>
          </cell>
          <cell r="AF381">
            <v>159.62700893536501</v>
          </cell>
          <cell r="AG381">
            <v>162.74380992461599</v>
          </cell>
        </row>
        <row r="382">
          <cell r="AE382">
            <v>159.05631185409757</v>
          </cell>
          <cell r="AF382">
            <v>161.716864362921</v>
          </cell>
          <cell r="AG382">
            <v>165.63167946394799</v>
          </cell>
        </row>
        <row r="383">
          <cell r="AE383">
            <v>153.05829982105669</v>
          </cell>
          <cell r="AF383">
            <v>163.723426442527</v>
          </cell>
          <cell r="AG383">
            <v>158.611014777983</v>
          </cell>
        </row>
        <row r="384">
          <cell r="AE384">
            <v>155.62529172229162</v>
          </cell>
          <cell r="AF384">
            <v>165.620919829477</v>
          </cell>
          <cell r="AG384">
            <v>162.92294293992899</v>
          </cell>
        </row>
        <row r="385">
          <cell r="AE385">
            <v>170.37455896045734</v>
          </cell>
          <cell r="AF385">
            <v>167.371746169977</v>
          </cell>
          <cell r="AG385">
            <v>170.41737952008299</v>
          </cell>
        </row>
        <row r="386">
          <cell r="AE386">
            <v>170.49150368071881</v>
          </cell>
          <cell r="AF386">
            <v>168.96569490941101</v>
          </cell>
          <cell r="AG386">
            <v>168.92064132103201</v>
          </cell>
        </row>
        <row r="387">
          <cell r="AE387">
            <v>174.59864414254241</v>
          </cell>
          <cell r="AF387">
            <v>170.35020229140599</v>
          </cell>
          <cell r="AG387">
            <v>173.223719460144</v>
          </cell>
        </row>
        <row r="388">
          <cell r="AE388">
            <v>177.91579802730547</v>
          </cell>
          <cell r="AF388">
            <v>171.579387785937</v>
          </cell>
          <cell r="AG388">
            <v>172.505346357821</v>
          </cell>
        </row>
        <row r="389">
          <cell r="AE389">
            <v>175.17565842918648</v>
          </cell>
          <cell r="AF389">
            <v>172.766938770834</v>
          </cell>
          <cell r="AG389">
            <v>172.006917377599</v>
          </cell>
        </row>
        <row r="390">
          <cell r="AE390">
            <v>194.25521043717447</v>
          </cell>
          <cell r="AF390">
            <v>173.93100399251699</v>
          </cell>
          <cell r="AG390">
            <v>172.36488268404801</v>
          </cell>
        </row>
        <row r="391">
          <cell r="AE391">
            <v>174.51380834392342</v>
          </cell>
          <cell r="AF391">
            <v>174.997239280738</v>
          </cell>
          <cell r="AG391">
            <v>173.864559222629</v>
          </cell>
        </row>
        <row r="392">
          <cell r="AE392">
            <v>161.97006008014367</v>
          </cell>
          <cell r="AF392">
            <v>175.93828790566999</v>
          </cell>
          <cell r="AG392">
            <v>175.149472804076</v>
          </cell>
        </row>
        <row r="393">
          <cell r="AE393">
            <v>178.02648538900232</v>
          </cell>
          <cell r="AF393">
            <v>176.98774678344799</v>
          </cell>
          <cell r="AG393">
            <v>178.34542006662599</v>
          </cell>
        </row>
      </sheetData>
      <sheetData sheetId="1" refreshError="1"/>
      <sheetData sheetId="2" refreshError="1"/>
      <sheetData sheetId="3" refreshError="1"/>
      <sheetData sheetId="4">
        <row r="1">
          <cell r="E1" t="str">
            <v>Unadjusted series</v>
          </cell>
        </row>
      </sheetData>
      <sheetData sheetId="5" refreshError="1"/>
      <sheetData sheetId="6" refreshError="1"/>
      <sheetData sheetId="7" refreshError="1"/>
      <sheetData sheetId="8"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5:M39"/>
  <sheetViews>
    <sheetView showGridLines="0" zoomScale="75" zoomScaleNormal="75" workbookViewId="0">
      <selection activeCell="G15" sqref="G15"/>
    </sheetView>
  </sheetViews>
  <sheetFormatPr baseColWidth="10" defaultColWidth="10.7109375" defaultRowHeight="15" customHeight="1" x14ac:dyDescent="0.25"/>
  <cols>
    <col min="1" max="1" width="12.85546875" style="8" customWidth="1"/>
    <col min="2" max="3" width="11" style="8" customWidth="1"/>
    <col min="4" max="16384" width="10.7109375" style="8"/>
  </cols>
  <sheetData>
    <row r="5" spans="1:13" s="2" customFormat="1" ht="15" customHeight="1" x14ac:dyDescent="0.25">
      <c r="A5" s="1" t="s">
        <v>24</v>
      </c>
      <c r="B5" s="1" t="s">
        <v>12</v>
      </c>
    </row>
    <row r="6" spans="1:13" s="4" customFormat="1" ht="15" customHeight="1" x14ac:dyDescent="0.25">
      <c r="A6" s="18" t="s">
        <v>19</v>
      </c>
      <c r="B6" s="1" t="s">
        <v>20</v>
      </c>
    </row>
    <row r="7" spans="1:13" s="4" customFormat="1" ht="15" customHeight="1" x14ac:dyDescent="0.25">
      <c r="A7" s="18"/>
      <c r="B7" s="3"/>
    </row>
    <row r="8" spans="1:13" s="4" customFormat="1" ht="15" customHeight="1" x14ac:dyDescent="0.25">
      <c r="A8" s="20"/>
      <c r="B8" s="5"/>
      <c r="C8" s="6">
        <v>2011</v>
      </c>
      <c r="D8" s="6">
        <v>2012</v>
      </c>
      <c r="E8" s="6">
        <v>2013</v>
      </c>
      <c r="F8" s="6">
        <v>2014</v>
      </c>
      <c r="G8" s="6">
        <v>2015</v>
      </c>
      <c r="H8" s="6">
        <v>2016</v>
      </c>
      <c r="I8" s="6">
        <v>2017</v>
      </c>
      <c r="J8" s="6">
        <v>2018</v>
      </c>
      <c r="K8" s="6">
        <v>2019</v>
      </c>
      <c r="L8" s="6">
        <v>2020</v>
      </c>
    </row>
    <row r="9" spans="1:13" ht="15" customHeight="1" x14ac:dyDescent="0.25">
      <c r="A9" s="5"/>
      <c r="B9" s="5"/>
      <c r="C9" s="6">
        <v>2011</v>
      </c>
      <c r="D9" s="6">
        <v>2012</v>
      </c>
      <c r="E9" s="6">
        <v>2013</v>
      </c>
      <c r="F9" s="6">
        <v>2014</v>
      </c>
      <c r="G9" s="6">
        <v>2015</v>
      </c>
      <c r="H9" s="6">
        <v>2016</v>
      </c>
      <c r="I9" s="6">
        <v>2017</v>
      </c>
      <c r="J9" s="6">
        <v>2018</v>
      </c>
      <c r="K9" s="6">
        <v>2019</v>
      </c>
      <c r="L9" s="6">
        <v>2020</v>
      </c>
    </row>
    <row r="10" spans="1:13" ht="15" customHeight="1" x14ac:dyDescent="0.25">
      <c r="A10" s="21"/>
      <c r="B10" s="7"/>
    </row>
    <row r="11" spans="1:13" ht="15" customHeight="1" x14ac:dyDescent="0.25">
      <c r="A11" s="9" t="s">
        <v>13</v>
      </c>
      <c r="B11" s="9" t="s">
        <v>0</v>
      </c>
      <c r="C11" s="27">
        <v>129.769336416165</v>
      </c>
      <c r="D11" s="27">
        <v>147.990915283053</v>
      </c>
      <c r="E11" s="27">
        <v>150.69597148441801</v>
      </c>
      <c r="F11" s="27">
        <v>163.888079757507</v>
      </c>
      <c r="G11" s="27">
        <v>162.97350949170701</v>
      </c>
      <c r="H11" s="27">
        <v>148.67561124721101</v>
      </c>
      <c r="I11" s="27">
        <v>156.60679048270401</v>
      </c>
      <c r="J11" s="27">
        <v>158.653012727576</v>
      </c>
      <c r="K11" s="27">
        <v>162.031920465452</v>
      </c>
      <c r="L11" s="27">
        <v>150.99934452910301</v>
      </c>
      <c r="M11" s="27"/>
    </row>
    <row r="12" spans="1:13" ht="15" customHeight="1" x14ac:dyDescent="0.25">
      <c r="A12" s="9" t="s">
        <v>1</v>
      </c>
      <c r="B12" s="9" t="s">
        <v>1</v>
      </c>
      <c r="C12" s="27">
        <v>131.19253255661499</v>
      </c>
      <c r="D12" s="27">
        <v>148.94674553764901</v>
      </c>
      <c r="E12" s="27">
        <v>150.354477656271</v>
      </c>
      <c r="F12" s="27">
        <v>165.22427130690099</v>
      </c>
      <c r="G12" s="27">
        <v>162.415141568053</v>
      </c>
      <c r="H12" s="27">
        <v>148.012714437028</v>
      </c>
      <c r="I12" s="27">
        <v>157.10273272823201</v>
      </c>
      <c r="J12" s="27">
        <v>159.79028080980501</v>
      </c>
      <c r="K12" s="27">
        <v>162.064329516577</v>
      </c>
      <c r="L12" s="27">
        <v>148.42773579559699</v>
      </c>
    </row>
    <row r="13" spans="1:13" ht="15" customHeight="1" x14ac:dyDescent="0.25">
      <c r="A13" s="9" t="s">
        <v>2</v>
      </c>
      <c r="B13" s="9" t="s">
        <v>2</v>
      </c>
      <c r="C13" s="27">
        <v>132.77223333217299</v>
      </c>
      <c r="D13" s="27">
        <v>149.63265321741801</v>
      </c>
      <c r="E13" s="27">
        <v>150.15961834065601</v>
      </c>
      <c r="F13" s="27">
        <v>166.25785799817999</v>
      </c>
      <c r="G13" s="27">
        <v>161.86040653293799</v>
      </c>
      <c r="H13" s="27">
        <v>147.745623617473</v>
      </c>
      <c r="I13" s="27">
        <v>157.26434769785999</v>
      </c>
      <c r="J13" s="27">
        <v>160.86077503043001</v>
      </c>
      <c r="K13" s="27">
        <v>162.119245479375</v>
      </c>
      <c r="L13" s="27">
        <v>146.027980712718</v>
      </c>
    </row>
    <row r="14" spans="1:13" ht="15" customHeight="1" x14ac:dyDescent="0.25">
      <c r="A14" s="9" t="s">
        <v>14</v>
      </c>
      <c r="B14" s="9" t="s">
        <v>3</v>
      </c>
      <c r="C14" s="27">
        <v>134.42636398803401</v>
      </c>
      <c r="D14" s="27">
        <v>150.09966256135999</v>
      </c>
      <c r="E14" s="27">
        <v>150.27703494309799</v>
      </c>
      <c r="F14" s="27">
        <v>166.989541550534</v>
      </c>
      <c r="G14" s="27">
        <v>161.19653737433899</v>
      </c>
      <c r="H14" s="27">
        <v>147.839890909735</v>
      </c>
      <c r="I14" s="27">
        <v>157.14963743023199</v>
      </c>
      <c r="J14" s="27">
        <v>161.74354154775199</v>
      </c>
      <c r="K14" s="27">
        <v>162.13745328201699</v>
      </c>
      <c r="L14" s="27">
        <v>143.88816701938799</v>
      </c>
    </row>
    <row r="15" spans="1:13" ht="15" customHeight="1" x14ac:dyDescent="0.25">
      <c r="A15" s="9" t="s">
        <v>4</v>
      </c>
      <c r="B15" s="9" t="s">
        <v>4</v>
      </c>
      <c r="C15" s="27">
        <v>136.137625685909</v>
      </c>
      <c r="D15" s="27">
        <v>150.413978292796</v>
      </c>
      <c r="E15" s="27">
        <v>150.789408153339</v>
      </c>
      <c r="F15" s="27">
        <v>167.37284938557201</v>
      </c>
      <c r="G15" s="27">
        <v>160.32811766818801</v>
      </c>
      <c r="H15" s="27">
        <v>148.25768390522899</v>
      </c>
      <c r="I15" s="27">
        <v>156.82416597762199</v>
      </c>
      <c r="J15" s="27">
        <v>162.38191729646101</v>
      </c>
      <c r="K15" s="27">
        <v>162.07154879652899</v>
      </c>
      <c r="L15" s="27">
        <v>142.01730867435899</v>
      </c>
    </row>
    <row r="16" spans="1:13" ht="15" customHeight="1" x14ac:dyDescent="0.25">
      <c r="A16" s="9" t="s">
        <v>5</v>
      </c>
      <c r="B16" s="9" t="s">
        <v>5</v>
      </c>
      <c r="C16" s="27">
        <v>137.86324802580901</v>
      </c>
      <c r="D16" s="27">
        <v>150.619205521319</v>
      </c>
      <c r="E16" s="27">
        <v>151.68344711966799</v>
      </c>
      <c r="F16" s="27">
        <v>167.422268210715</v>
      </c>
      <c r="G16" s="27">
        <v>159.23030613636601</v>
      </c>
      <c r="H16" s="27">
        <v>148.96408021109701</v>
      </c>
      <c r="I16" s="27">
        <v>156.390856511381</v>
      </c>
      <c r="J16" s="27">
        <v>162.74049833957099</v>
      </c>
      <c r="K16" s="27">
        <v>161.86850706225201</v>
      </c>
      <c r="L16" s="27">
        <v>140.39257284933001</v>
      </c>
    </row>
    <row r="17" spans="1:12" ht="15" customHeight="1" x14ac:dyDescent="0.25">
      <c r="A17" s="9" t="s">
        <v>6</v>
      </c>
      <c r="B17" s="9" t="s">
        <v>6</v>
      </c>
      <c r="C17" s="27">
        <v>139.543705207854</v>
      </c>
      <c r="D17" s="27">
        <v>150.784094806322</v>
      </c>
      <c r="E17" s="27">
        <v>152.97213205023399</v>
      </c>
      <c r="F17" s="27">
        <v>167.202740681433</v>
      </c>
      <c r="G17" s="27">
        <v>157.895834299824</v>
      </c>
      <c r="H17" s="27">
        <v>149.89010198364301</v>
      </c>
      <c r="I17" s="27">
        <v>155.95143427504999</v>
      </c>
      <c r="J17" s="27">
        <v>162.84221658525601</v>
      </c>
      <c r="K17" s="27">
        <v>161.45581155996501</v>
      </c>
      <c r="L17" s="27">
        <v>138.938721319096</v>
      </c>
    </row>
    <row r="18" spans="1:12" ht="15" customHeight="1" x14ac:dyDescent="0.25">
      <c r="A18" s="9" t="s">
        <v>15</v>
      </c>
      <c r="B18" s="9" t="s">
        <v>7</v>
      </c>
      <c r="C18" s="27">
        <v>141.16857823101799</v>
      </c>
      <c r="D18" s="27">
        <v>150.97051231868201</v>
      </c>
      <c r="E18" s="27">
        <v>154.61026316291199</v>
      </c>
      <c r="F18" s="27">
        <v>166.72186616830501</v>
      </c>
      <c r="G18" s="27">
        <v>156.317826455264</v>
      </c>
      <c r="H18" s="27">
        <v>150.97881591036</v>
      </c>
      <c r="I18" s="27">
        <v>155.656462187709</v>
      </c>
      <c r="J18" s="27">
        <v>162.76244715483199</v>
      </c>
      <c r="K18" s="27">
        <v>160.739634855026</v>
      </c>
      <c r="L18" s="27">
        <v>137.673376533766</v>
      </c>
    </row>
    <row r="19" spans="1:12" ht="15" customHeight="1" x14ac:dyDescent="0.25">
      <c r="A19" s="9" t="s">
        <v>8</v>
      </c>
      <c r="B19" s="9" t="s">
        <v>8</v>
      </c>
      <c r="C19" s="27">
        <v>142.70408747742701</v>
      </c>
      <c r="D19" s="27">
        <v>151.15654753384601</v>
      </c>
      <c r="E19" s="27">
        <v>156.47853621641701</v>
      </c>
      <c r="F19" s="27">
        <v>166.04089210675701</v>
      </c>
      <c r="G19" s="27">
        <v>154.564065890493</v>
      </c>
      <c r="H19" s="27">
        <v>152.21379624640801</v>
      </c>
      <c r="I19" s="27">
        <v>155.625147752071</v>
      </c>
      <c r="J19" s="27">
        <v>162.579299407581</v>
      </c>
      <c r="K19" s="27">
        <v>159.61284304012801</v>
      </c>
      <c r="L19" s="27">
        <v>136.68924336935299</v>
      </c>
    </row>
    <row r="20" spans="1:12" ht="15" customHeight="1" x14ac:dyDescent="0.25">
      <c r="A20" s="9" t="s">
        <v>9</v>
      </c>
      <c r="B20" s="9" t="s">
        <v>9</v>
      </c>
      <c r="C20" s="27">
        <v>144.149400270809</v>
      </c>
      <c r="D20" s="27">
        <v>151.26974381037201</v>
      </c>
      <c r="E20" s="27">
        <v>158.47701109398801</v>
      </c>
      <c r="F20" s="27">
        <v>165.24216713869399</v>
      </c>
      <c r="G20" s="27">
        <v>152.77303146895699</v>
      </c>
      <c r="H20" s="27">
        <v>153.49494179515401</v>
      </c>
      <c r="I20" s="27">
        <v>155.95529893917899</v>
      </c>
      <c r="J20" s="27">
        <v>162.34646173925501</v>
      </c>
      <c r="K20" s="27">
        <v>158.01565050653201</v>
      </c>
      <c r="L20" s="27"/>
    </row>
    <row r="21" spans="1:12" s="7" customFormat="1" ht="15" customHeight="1" x14ac:dyDescent="0.25">
      <c r="A21" s="9" t="s">
        <v>10</v>
      </c>
      <c r="B21" s="9" t="s">
        <v>10</v>
      </c>
      <c r="C21" s="27">
        <v>145.51774016553301</v>
      </c>
      <c r="D21" s="27">
        <v>151.241123026243</v>
      </c>
      <c r="E21" s="27">
        <v>160.455119118791</v>
      </c>
      <c r="F21" s="27">
        <v>164.41403420881801</v>
      </c>
      <c r="G21" s="27">
        <v>151.10521058081699</v>
      </c>
      <c r="H21" s="27">
        <v>154.727175136049</v>
      </c>
      <c r="I21" s="27">
        <v>156.62666842328301</v>
      </c>
      <c r="J21" s="27">
        <v>162.158778476614</v>
      </c>
      <c r="K21" s="27">
        <v>155.95473605169099</v>
      </c>
      <c r="L21" s="27"/>
    </row>
    <row r="22" spans="1:12" s="7" customFormat="1" ht="15" customHeight="1" x14ac:dyDescent="0.25">
      <c r="A22" s="9" t="s">
        <v>16</v>
      </c>
      <c r="B22" s="9" t="s">
        <v>11</v>
      </c>
      <c r="C22" s="27">
        <v>146.82251747455101</v>
      </c>
      <c r="D22" s="27">
        <v>151.03469546884199</v>
      </c>
      <c r="E22" s="27">
        <v>162.28612708505401</v>
      </c>
      <c r="F22" s="27">
        <v>163.63724239928101</v>
      </c>
      <c r="G22" s="27">
        <v>149.71159489472501</v>
      </c>
      <c r="H22" s="27">
        <v>155.79062774631799</v>
      </c>
      <c r="I22" s="27">
        <v>157.56685260976701</v>
      </c>
      <c r="J22" s="27">
        <v>162.05024584608901</v>
      </c>
      <c r="K22" s="27">
        <v>153.55853087969501</v>
      </c>
      <c r="L22" s="27" t="s">
        <v>27</v>
      </c>
    </row>
    <row r="23" spans="1:12" s="26" customFormat="1" ht="21" customHeight="1" thickBot="1" x14ac:dyDescent="0.3">
      <c r="A23" s="11"/>
      <c r="B23" s="11"/>
      <c r="C23" s="12"/>
      <c r="D23" s="12"/>
      <c r="E23" s="12"/>
      <c r="F23" s="12"/>
      <c r="G23" s="12"/>
      <c r="H23" s="12"/>
      <c r="I23" s="12"/>
      <c r="J23" s="12"/>
      <c r="K23" s="12"/>
      <c r="L23" s="12"/>
    </row>
    <row r="24" spans="1:12" s="13" customFormat="1" ht="39.75" customHeight="1" x14ac:dyDescent="0.2">
      <c r="A24" s="29" t="s">
        <v>25</v>
      </c>
      <c r="B24" s="43" t="s">
        <v>26</v>
      </c>
      <c r="C24" s="43"/>
      <c r="D24" s="43"/>
      <c r="E24" s="43"/>
      <c r="F24" s="43"/>
      <c r="G24" s="43"/>
      <c r="H24" s="43"/>
      <c r="I24" s="43"/>
      <c r="J24" s="43"/>
      <c r="K24" s="43"/>
      <c r="L24" s="43"/>
    </row>
    <row r="25" spans="1:12" s="7" customFormat="1" ht="15" customHeight="1" x14ac:dyDescent="0.25">
      <c r="A25" s="24" t="s">
        <v>23</v>
      </c>
      <c r="B25" s="13" t="s">
        <v>17</v>
      </c>
      <c r="C25" s="14"/>
      <c r="D25" s="14"/>
      <c r="E25" s="14"/>
      <c r="F25" s="14"/>
      <c r="G25" s="14"/>
      <c r="H25" s="14"/>
    </row>
    <row r="28" spans="1:12" ht="15" customHeight="1" x14ac:dyDescent="0.25">
      <c r="C28" s="27"/>
      <c r="D28" s="27"/>
      <c r="E28" s="27"/>
      <c r="F28" s="27"/>
      <c r="G28" s="27"/>
      <c r="H28" s="27"/>
      <c r="I28" s="27"/>
      <c r="J28" s="27"/>
      <c r="K28" s="27"/>
    </row>
    <row r="29" spans="1:12" ht="15" customHeight="1" x14ac:dyDescent="0.25">
      <c r="C29" s="27"/>
      <c r="D29" s="27"/>
      <c r="E29" s="27"/>
      <c r="F29" s="27"/>
      <c r="G29" s="27"/>
      <c r="H29" s="27"/>
      <c r="I29" s="27"/>
      <c r="J29" s="27"/>
      <c r="K29" s="27"/>
    </row>
    <row r="30" spans="1:12" ht="15" customHeight="1" x14ac:dyDescent="0.25">
      <c r="C30" s="27"/>
      <c r="D30" s="27"/>
      <c r="E30" s="27"/>
      <c r="F30" s="27"/>
      <c r="G30" s="27"/>
      <c r="H30" s="27"/>
      <c r="I30" s="27"/>
      <c r="J30" s="27"/>
      <c r="K30" s="27"/>
    </row>
    <row r="31" spans="1:12" ht="15" customHeight="1" x14ac:dyDescent="0.25">
      <c r="C31" s="27"/>
      <c r="D31" s="27"/>
      <c r="E31" s="27"/>
      <c r="F31" s="27"/>
      <c r="G31" s="27"/>
      <c r="H31" s="27"/>
      <c r="I31" s="27"/>
      <c r="J31" s="27"/>
      <c r="K31" s="27"/>
    </row>
    <row r="32" spans="1:12" ht="15" customHeight="1" x14ac:dyDescent="0.25">
      <c r="B32" s="15"/>
      <c r="C32" s="27"/>
      <c r="D32" s="27"/>
      <c r="E32" s="27"/>
      <c r="F32" s="27"/>
      <c r="G32" s="27"/>
      <c r="H32" s="27"/>
      <c r="I32" s="27"/>
      <c r="J32" s="27"/>
      <c r="K32" s="27"/>
    </row>
    <row r="33" spans="3:11" ht="15" customHeight="1" x14ac:dyDescent="0.25">
      <c r="C33" s="27"/>
      <c r="D33" s="27"/>
      <c r="E33" s="27"/>
      <c r="F33" s="27"/>
      <c r="G33" s="27"/>
      <c r="H33" s="27"/>
      <c r="I33" s="27"/>
      <c r="J33" s="27"/>
      <c r="K33" s="27"/>
    </row>
    <row r="34" spans="3:11" ht="15" customHeight="1" x14ac:dyDescent="0.25">
      <c r="C34" s="27"/>
      <c r="D34" s="27"/>
      <c r="E34" s="27"/>
      <c r="F34" s="27"/>
      <c r="G34" s="27"/>
      <c r="H34" s="27"/>
      <c r="I34" s="27"/>
      <c r="J34" s="27"/>
      <c r="K34" s="27"/>
    </row>
    <row r="35" spans="3:11" ht="15" customHeight="1" x14ac:dyDescent="0.25">
      <c r="C35" s="27"/>
      <c r="D35" s="27"/>
      <c r="E35" s="27"/>
      <c r="F35" s="27"/>
      <c r="G35" s="27"/>
      <c r="H35" s="27"/>
      <c r="I35" s="27"/>
      <c r="J35" s="27"/>
      <c r="K35" s="27"/>
    </row>
    <row r="36" spans="3:11" ht="15" customHeight="1" x14ac:dyDescent="0.25">
      <c r="C36" s="27"/>
      <c r="D36" s="27"/>
      <c r="E36" s="27"/>
      <c r="F36" s="27"/>
      <c r="G36" s="27"/>
      <c r="H36" s="27"/>
      <c r="I36" s="27"/>
      <c r="J36" s="27"/>
      <c r="K36" s="27"/>
    </row>
    <row r="37" spans="3:11" ht="15" customHeight="1" x14ac:dyDescent="0.25">
      <c r="C37" s="27"/>
      <c r="D37" s="27"/>
      <c r="E37" s="27"/>
      <c r="F37" s="27"/>
      <c r="G37" s="27"/>
      <c r="H37" s="27"/>
      <c r="I37" s="27"/>
      <c r="J37" s="27"/>
      <c r="K37" s="27"/>
    </row>
    <row r="38" spans="3:11" ht="15" customHeight="1" x14ac:dyDescent="0.25">
      <c r="C38" s="27"/>
      <c r="D38" s="27"/>
      <c r="E38" s="27"/>
      <c r="F38" s="27"/>
      <c r="G38" s="27"/>
      <c r="H38" s="27"/>
      <c r="I38" s="27"/>
      <c r="J38" s="27"/>
      <c r="K38" s="27"/>
    </row>
    <row r="39" spans="3:11" ht="15" customHeight="1" x14ac:dyDescent="0.25">
      <c r="C39" s="27"/>
      <c r="D39" s="27"/>
      <c r="E39" s="27"/>
      <c r="F39" s="27"/>
      <c r="G39" s="27"/>
      <c r="H39" s="27"/>
      <c r="I39" s="27"/>
      <c r="J39" s="27"/>
      <c r="K39" s="27"/>
    </row>
  </sheetData>
  <mergeCells count="1">
    <mergeCell ref="B24:L24"/>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5:N39"/>
  <sheetViews>
    <sheetView showGridLines="0" zoomScale="75" zoomScaleNormal="75" workbookViewId="0">
      <selection activeCell="M16" sqref="M16"/>
    </sheetView>
  </sheetViews>
  <sheetFormatPr baseColWidth="10" defaultColWidth="10.7109375" defaultRowHeight="15" customHeight="1" x14ac:dyDescent="0.25"/>
  <cols>
    <col min="1" max="1" width="9.140625" style="8" customWidth="1"/>
    <col min="2" max="3" width="11" style="8" customWidth="1"/>
    <col min="4" max="5" width="10.85546875" style="8" customWidth="1"/>
    <col min="6" max="16384" width="10.7109375" style="8"/>
  </cols>
  <sheetData>
    <row r="5" spans="1:14" s="2" customFormat="1" ht="15" customHeight="1" x14ac:dyDescent="0.25">
      <c r="A5" s="1" t="s">
        <v>21</v>
      </c>
      <c r="B5" s="1" t="s">
        <v>22</v>
      </c>
    </row>
    <row r="6" spans="1:14" s="19" customFormat="1" ht="15" customHeight="1" x14ac:dyDescent="0.25">
      <c r="A6" s="18" t="s">
        <v>19</v>
      </c>
      <c r="B6" s="18" t="s">
        <v>20</v>
      </c>
    </row>
    <row r="7" spans="1:14" s="19" customFormat="1" ht="15" customHeight="1" x14ac:dyDescent="0.25">
      <c r="A7" s="18"/>
      <c r="B7" s="18"/>
    </row>
    <row r="8" spans="1:14" ht="15" customHeight="1" x14ac:dyDescent="0.25">
      <c r="A8" s="20"/>
      <c r="B8" s="5"/>
      <c r="C8" s="6">
        <v>2011</v>
      </c>
      <c r="D8" s="6">
        <v>2012</v>
      </c>
      <c r="E8" s="6">
        <v>2013</v>
      </c>
      <c r="F8" s="6">
        <v>2014</v>
      </c>
      <c r="G8" s="6">
        <v>2015</v>
      </c>
      <c r="H8" s="6">
        <v>2016</v>
      </c>
      <c r="I8" s="6">
        <v>2017</v>
      </c>
      <c r="J8" s="6">
        <v>2018</v>
      </c>
      <c r="K8" s="6">
        <v>2019</v>
      </c>
      <c r="L8" s="6">
        <v>2020</v>
      </c>
    </row>
    <row r="9" spans="1:14" ht="15" customHeight="1" x14ac:dyDescent="0.25">
      <c r="A9" s="5"/>
      <c r="B9" s="5"/>
      <c r="C9" s="6">
        <v>2011</v>
      </c>
      <c r="D9" s="6">
        <v>2012</v>
      </c>
      <c r="E9" s="6">
        <v>2013</v>
      </c>
      <c r="F9" s="6">
        <v>2014</v>
      </c>
      <c r="G9" s="6">
        <v>2015</v>
      </c>
      <c r="H9" s="6">
        <v>2016</v>
      </c>
      <c r="I9" s="6">
        <v>2017</v>
      </c>
      <c r="J9" s="6">
        <v>2018</v>
      </c>
      <c r="K9" s="6">
        <v>2019</v>
      </c>
      <c r="L9" s="6">
        <v>2020</v>
      </c>
    </row>
    <row r="10" spans="1:14" s="4" customFormat="1" ht="15" customHeight="1" x14ac:dyDescent="0.25">
      <c r="A10" s="21"/>
      <c r="B10" s="21"/>
    </row>
    <row r="11" spans="1:14" ht="15" customHeight="1" x14ac:dyDescent="0.25">
      <c r="A11" s="9" t="s">
        <v>13</v>
      </c>
      <c r="B11" s="9" t="s">
        <v>0</v>
      </c>
      <c r="C11" s="27">
        <v>126.05929328218348</v>
      </c>
      <c r="D11" s="27">
        <v>146.4768054526271</v>
      </c>
      <c r="E11" s="27">
        <v>150.8245447340374</v>
      </c>
      <c r="F11" s="27">
        <v>161.06771397127994</v>
      </c>
      <c r="G11" s="27">
        <v>154.23889338378572</v>
      </c>
      <c r="H11" s="27">
        <v>147.36063885993011</v>
      </c>
      <c r="I11" s="27">
        <v>162.43234161714369</v>
      </c>
      <c r="J11" s="27">
        <v>161.61267710899105</v>
      </c>
      <c r="K11" s="27">
        <v>161.59502119998911</v>
      </c>
      <c r="L11" s="27">
        <v>166.08084617934188</v>
      </c>
      <c r="M11" s="28"/>
    </row>
    <row r="12" spans="1:14" ht="15" customHeight="1" x14ac:dyDescent="0.25">
      <c r="A12" s="9" t="s">
        <v>1</v>
      </c>
      <c r="B12" s="9" t="s">
        <v>1</v>
      </c>
      <c r="C12" s="27">
        <v>121.81376263456062</v>
      </c>
      <c r="D12" s="27">
        <v>140.92717421822357</v>
      </c>
      <c r="E12" s="27">
        <v>143.52475376978657</v>
      </c>
      <c r="F12" s="27">
        <v>149.21717491567847</v>
      </c>
      <c r="G12" s="27">
        <v>149.54286990646779</v>
      </c>
      <c r="H12" s="27">
        <v>142.26276475660461</v>
      </c>
      <c r="I12" s="27">
        <v>141.78646903339128</v>
      </c>
      <c r="J12" s="27">
        <v>146.53148832628986</v>
      </c>
      <c r="K12" s="27">
        <v>153.17169951885424</v>
      </c>
      <c r="L12" s="27">
        <v>151.87801874039513</v>
      </c>
      <c r="M12" s="28"/>
      <c r="N12" s="22"/>
    </row>
    <row r="13" spans="1:14" ht="15" customHeight="1" x14ac:dyDescent="0.25">
      <c r="A13" s="9" t="s">
        <v>2</v>
      </c>
      <c r="B13" s="9" t="s">
        <v>2</v>
      </c>
      <c r="C13" s="27">
        <v>132.83492356011723</v>
      </c>
      <c r="D13" s="27">
        <v>150.82551539601712</v>
      </c>
      <c r="E13" s="27">
        <v>144.93745629206052</v>
      </c>
      <c r="F13" s="27">
        <v>161.72804503792133</v>
      </c>
      <c r="G13" s="27">
        <v>182.4207772650638</v>
      </c>
      <c r="H13" s="27">
        <v>145.05774917451447</v>
      </c>
      <c r="I13" s="27">
        <v>157.13924895413555</v>
      </c>
      <c r="J13" s="27">
        <v>159.89624861956631</v>
      </c>
      <c r="K13" s="27">
        <v>158.18332490899169</v>
      </c>
      <c r="L13" s="27">
        <v>142.95063415738531</v>
      </c>
      <c r="M13" s="10"/>
      <c r="N13" s="23"/>
    </row>
    <row r="14" spans="1:14" ht="15" customHeight="1" x14ac:dyDescent="0.25">
      <c r="A14" s="9" t="s">
        <v>14</v>
      </c>
      <c r="B14" s="9" t="s">
        <v>3</v>
      </c>
      <c r="C14" s="27">
        <v>132.30131921974387</v>
      </c>
      <c r="D14" s="27">
        <v>140.73234515486413</v>
      </c>
      <c r="E14" s="27">
        <v>142.44687726098923</v>
      </c>
      <c r="F14" s="27">
        <v>163.43445389150415</v>
      </c>
      <c r="G14" s="27">
        <v>160.80073010005498</v>
      </c>
      <c r="H14" s="27">
        <v>142.22074303465143</v>
      </c>
      <c r="I14" s="27">
        <v>150.92051608459738</v>
      </c>
      <c r="J14" s="27">
        <v>159.50878484962857</v>
      </c>
      <c r="K14" s="27">
        <v>155.29162105119647</v>
      </c>
      <c r="L14" s="27">
        <v>101.92613226397721</v>
      </c>
      <c r="M14" s="10"/>
      <c r="N14" s="23"/>
    </row>
    <row r="15" spans="1:14" ht="15" customHeight="1" x14ac:dyDescent="0.25">
      <c r="A15" s="9" t="s">
        <v>4</v>
      </c>
      <c r="B15" s="9" t="s">
        <v>4</v>
      </c>
      <c r="C15" s="27">
        <v>135.93591120509109</v>
      </c>
      <c r="D15" s="27">
        <v>150.84007803563156</v>
      </c>
      <c r="E15" s="27">
        <v>154.25321750861343</v>
      </c>
      <c r="F15" s="27">
        <v>180.33923590454347</v>
      </c>
      <c r="G15" s="27">
        <v>147.79090055733468</v>
      </c>
      <c r="H15" s="27">
        <v>144.44807613409802</v>
      </c>
      <c r="I15" s="27">
        <v>157.81271061183961</v>
      </c>
      <c r="J15" s="27">
        <v>163.22236464304879</v>
      </c>
      <c r="K15" s="27">
        <v>161.09715321762985</v>
      </c>
      <c r="L15" s="27">
        <v>117.00528265708466</v>
      </c>
      <c r="M15" s="10"/>
      <c r="N15" s="23"/>
    </row>
    <row r="16" spans="1:14" ht="15" customHeight="1" x14ac:dyDescent="0.25">
      <c r="A16" s="9" t="s">
        <v>5</v>
      </c>
      <c r="B16" s="9" t="s">
        <v>5</v>
      </c>
      <c r="C16" s="27">
        <v>136.33659494134591</v>
      </c>
      <c r="D16" s="27">
        <v>147.19003532699153</v>
      </c>
      <c r="E16" s="27">
        <v>139.11003622624645</v>
      </c>
      <c r="F16" s="27">
        <v>159.15646821892381</v>
      </c>
      <c r="G16" s="27">
        <v>155.51759504354416</v>
      </c>
      <c r="H16" s="27">
        <v>156.09685934178552</v>
      </c>
      <c r="I16" s="27">
        <v>153.3068636127808</v>
      </c>
      <c r="J16" s="27">
        <v>159.98878074484793</v>
      </c>
      <c r="K16" s="27">
        <v>156.81599188990552</v>
      </c>
      <c r="L16" s="27">
        <v>132.59835157158986</v>
      </c>
      <c r="M16" s="10"/>
      <c r="N16" s="23"/>
    </row>
    <row r="17" spans="1:14" ht="15" customHeight="1" x14ac:dyDescent="0.25">
      <c r="A17" s="9" t="s">
        <v>6</v>
      </c>
      <c r="B17" s="9" t="s">
        <v>6</v>
      </c>
      <c r="C17" s="27">
        <v>138.65185790879872</v>
      </c>
      <c r="D17" s="27">
        <v>146.08844786889532</v>
      </c>
      <c r="E17" s="27">
        <v>147.10853050388184</v>
      </c>
      <c r="F17" s="27">
        <v>168.12882292565976</v>
      </c>
      <c r="G17" s="27">
        <v>162.17776357993472</v>
      </c>
      <c r="H17" s="27">
        <v>139.47525046859622</v>
      </c>
      <c r="I17" s="27">
        <v>157.5159185936902</v>
      </c>
      <c r="J17" s="27">
        <v>161.3642049366631</v>
      </c>
      <c r="K17" s="27">
        <v>161.53837272418502</v>
      </c>
      <c r="L17" s="27">
        <v>141.26096199916603</v>
      </c>
      <c r="M17" s="10"/>
      <c r="N17" s="23"/>
    </row>
    <row r="18" spans="1:14" ht="15" customHeight="1" x14ac:dyDescent="0.25">
      <c r="A18" s="9" t="s">
        <v>15</v>
      </c>
      <c r="B18" s="9" t="s">
        <v>7</v>
      </c>
      <c r="C18" s="27">
        <v>136.7649609598584</v>
      </c>
      <c r="D18" s="27">
        <v>161.28359021421019</v>
      </c>
      <c r="E18" s="27">
        <v>157.50222706522976</v>
      </c>
      <c r="F18" s="27">
        <v>173.00143710220803</v>
      </c>
      <c r="G18" s="27">
        <v>155.15419872398536</v>
      </c>
      <c r="H18" s="27">
        <v>155.35412849471712</v>
      </c>
      <c r="I18" s="27">
        <v>153.82579583993936</v>
      </c>
      <c r="J18" s="27">
        <v>165.22711443613582</v>
      </c>
      <c r="K18" s="27">
        <v>164.99332095232077</v>
      </c>
      <c r="L18" s="27">
        <v>143.83664099072655</v>
      </c>
      <c r="M18" s="10"/>
      <c r="N18" s="23"/>
    </row>
    <row r="19" spans="1:14" ht="15" customHeight="1" x14ac:dyDescent="0.25">
      <c r="A19" s="9" t="s">
        <v>8</v>
      </c>
      <c r="B19" s="9" t="s">
        <v>8</v>
      </c>
      <c r="C19" s="27">
        <v>139.83031003408584</v>
      </c>
      <c r="D19" s="27">
        <v>143.68727982905162</v>
      </c>
      <c r="E19" s="27">
        <v>151.87210308037928</v>
      </c>
      <c r="F19" s="27">
        <v>162.65942154705792</v>
      </c>
      <c r="G19" s="27">
        <v>150.61076450665075</v>
      </c>
      <c r="H19" s="27">
        <v>149.92997593095686</v>
      </c>
      <c r="I19" s="27">
        <v>154.51974837134799</v>
      </c>
      <c r="J19" s="27">
        <v>155.59657953031194</v>
      </c>
      <c r="K19" s="27">
        <v>160.03430799888761</v>
      </c>
      <c r="L19" s="27">
        <v>152.05202327956937</v>
      </c>
      <c r="M19" s="10"/>
      <c r="N19" s="23"/>
    </row>
    <row r="20" spans="1:14" ht="15" customHeight="1" x14ac:dyDescent="0.25">
      <c r="A20" s="9" t="s">
        <v>9</v>
      </c>
      <c r="B20" s="9" t="s">
        <v>9</v>
      </c>
      <c r="C20" s="27">
        <v>138.77627939161118</v>
      </c>
      <c r="D20" s="27">
        <v>154.84616475361847</v>
      </c>
      <c r="E20" s="27">
        <v>169.656662193871</v>
      </c>
      <c r="F20" s="27">
        <v>169.13337714282193</v>
      </c>
      <c r="G20" s="27">
        <v>151.13635491539844</v>
      </c>
      <c r="H20" s="27">
        <v>154.0467517095218</v>
      </c>
      <c r="I20" s="27">
        <v>154.70719257916727</v>
      </c>
      <c r="J20" s="27">
        <v>170.7389883461677</v>
      </c>
      <c r="K20" s="27">
        <v>155.86065283092574</v>
      </c>
      <c r="L20" s="27"/>
      <c r="M20" s="10"/>
      <c r="N20" s="23"/>
    </row>
    <row r="21" spans="1:14" ht="15" customHeight="1" x14ac:dyDescent="0.25">
      <c r="A21" s="9" t="s">
        <v>10</v>
      </c>
      <c r="B21" s="9" t="s">
        <v>10</v>
      </c>
      <c r="C21" s="27">
        <v>147.55987262283253</v>
      </c>
      <c r="D21" s="27">
        <v>154.72174199647034</v>
      </c>
      <c r="E21" s="27">
        <v>169.84039248080362</v>
      </c>
      <c r="F21" s="27">
        <v>164.9606658606927</v>
      </c>
      <c r="G21" s="27">
        <v>155.45562441069225</v>
      </c>
      <c r="H21" s="27">
        <v>155.82402576500559</v>
      </c>
      <c r="I21" s="27">
        <v>158.00895560478384</v>
      </c>
      <c r="J21" s="27">
        <v>162.89904313899851</v>
      </c>
      <c r="K21" s="27">
        <v>160.47090179689812</v>
      </c>
      <c r="L21" s="27"/>
      <c r="M21" s="10"/>
      <c r="N21" s="23"/>
    </row>
    <row r="22" spans="1:14" ht="15" customHeight="1" x14ac:dyDescent="0.25">
      <c r="A22" s="9" t="s">
        <v>16</v>
      </c>
      <c r="B22" s="9" t="s">
        <v>11</v>
      </c>
      <c r="C22" s="27">
        <v>165.58335187215644</v>
      </c>
      <c r="D22" s="27">
        <v>174.1539956953217</v>
      </c>
      <c r="E22" s="27">
        <v>180.17657255366839</v>
      </c>
      <c r="F22" s="27">
        <v>177.86755446593452</v>
      </c>
      <c r="G22" s="27">
        <v>166.37128765334009</v>
      </c>
      <c r="H22" s="27">
        <v>176.31742783813178</v>
      </c>
      <c r="I22" s="27">
        <v>173.97832802895778</v>
      </c>
      <c r="J22" s="27">
        <v>182.96217661272195</v>
      </c>
      <c r="K22" s="27">
        <v>172.44583057516201</v>
      </c>
      <c r="L22" s="10"/>
      <c r="M22" s="10"/>
      <c r="N22" s="23"/>
    </row>
    <row r="23" spans="1:14" ht="15" customHeight="1" thickBot="1" x14ac:dyDescent="0.3">
      <c r="A23" s="11"/>
      <c r="B23" s="11"/>
      <c r="C23" s="12"/>
      <c r="D23" s="12"/>
      <c r="E23" s="12"/>
      <c r="F23" s="12"/>
      <c r="G23" s="12"/>
      <c r="H23" s="12"/>
      <c r="I23" s="12"/>
      <c r="J23" s="12"/>
      <c r="K23" s="12"/>
      <c r="L23" s="12"/>
      <c r="M23" s="23"/>
      <c r="N23" s="23"/>
    </row>
    <row r="24" spans="1:14" s="14" customFormat="1" ht="41.25" customHeight="1" x14ac:dyDescent="0.2">
      <c r="A24" s="30" t="s">
        <v>25</v>
      </c>
      <c r="B24" s="43" t="s">
        <v>26</v>
      </c>
      <c r="C24" s="43"/>
      <c r="D24" s="43"/>
      <c r="E24" s="43"/>
      <c r="F24" s="43"/>
      <c r="G24" s="43"/>
      <c r="H24" s="43"/>
      <c r="I24" s="43"/>
      <c r="J24" s="43"/>
      <c r="K24" s="43"/>
      <c r="L24" s="43"/>
    </row>
    <row r="25" spans="1:14" s="14" customFormat="1" ht="15" customHeight="1" x14ac:dyDescent="0.2">
      <c r="A25" s="31" t="s">
        <v>23</v>
      </c>
      <c r="B25" s="13" t="s">
        <v>17</v>
      </c>
    </row>
    <row r="26" spans="1:14" ht="15" customHeight="1" x14ac:dyDescent="0.25">
      <c r="B26" s="25"/>
    </row>
    <row r="28" spans="1:14" ht="15" customHeight="1" x14ac:dyDescent="0.25">
      <c r="C28" s="27"/>
      <c r="D28" s="27"/>
      <c r="E28" s="27"/>
      <c r="F28" s="27"/>
      <c r="G28" s="27"/>
      <c r="H28" s="27"/>
      <c r="I28" s="27"/>
      <c r="J28" s="27"/>
      <c r="K28" s="27"/>
    </row>
    <row r="29" spans="1:14" ht="15" customHeight="1" x14ac:dyDescent="0.25">
      <c r="C29" s="27"/>
      <c r="D29" s="27"/>
      <c r="E29" s="27"/>
      <c r="F29" s="27"/>
      <c r="G29" s="27"/>
      <c r="H29" s="27"/>
      <c r="I29" s="27"/>
      <c r="J29" s="27"/>
      <c r="K29" s="27"/>
    </row>
    <row r="30" spans="1:14" ht="15" customHeight="1" x14ac:dyDescent="0.25">
      <c r="C30" s="27"/>
      <c r="D30" s="27"/>
      <c r="E30" s="27"/>
      <c r="F30" s="27"/>
      <c r="G30" s="27"/>
      <c r="H30" s="27"/>
      <c r="I30" s="27"/>
      <c r="J30" s="27"/>
      <c r="K30" s="27"/>
    </row>
    <row r="31" spans="1:14" ht="15" customHeight="1" x14ac:dyDescent="0.25">
      <c r="C31" s="27"/>
      <c r="D31" s="27"/>
      <c r="E31" s="27"/>
      <c r="F31" s="27"/>
      <c r="G31" s="27"/>
      <c r="H31" s="27"/>
      <c r="I31" s="27"/>
      <c r="J31" s="27"/>
      <c r="K31" s="27"/>
    </row>
    <row r="32" spans="1:14" ht="15" customHeight="1" x14ac:dyDescent="0.25">
      <c r="B32" s="3"/>
      <c r="C32" s="27"/>
      <c r="D32" s="27"/>
      <c r="E32" s="27"/>
      <c r="F32" s="27"/>
      <c r="G32" s="27"/>
      <c r="H32" s="27"/>
      <c r="I32" s="27"/>
      <c r="J32" s="27"/>
      <c r="K32" s="27"/>
    </row>
    <row r="33" spans="3:11" ht="15" customHeight="1" x14ac:dyDescent="0.25">
      <c r="C33" s="27"/>
      <c r="D33" s="27"/>
      <c r="E33" s="27"/>
      <c r="F33" s="27"/>
      <c r="G33" s="27"/>
      <c r="H33" s="27"/>
      <c r="I33" s="27"/>
      <c r="J33" s="27"/>
      <c r="K33" s="27"/>
    </row>
    <row r="34" spans="3:11" ht="15" customHeight="1" x14ac:dyDescent="0.25">
      <c r="C34" s="27"/>
      <c r="D34" s="27"/>
      <c r="E34" s="27"/>
      <c r="F34" s="27"/>
      <c r="G34" s="27"/>
      <c r="H34" s="27"/>
      <c r="I34" s="27"/>
      <c r="J34" s="27"/>
      <c r="K34" s="27"/>
    </row>
    <row r="35" spans="3:11" ht="15" customHeight="1" x14ac:dyDescent="0.25">
      <c r="C35" s="27"/>
      <c r="D35" s="27"/>
      <c r="E35" s="27"/>
      <c r="F35" s="27"/>
      <c r="G35" s="27"/>
      <c r="H35" s="27"/>
      <c r="I35" s="27"/>
      <c r="J35" s="27"/>
      <c r="K35" s="27"/>
    </row>
    <row r="36" spans="3:11" ht="15" customHeight="1" x14ac:dyDescent="0.25">
      <c r="C36" s="27"/>
      <c r="D36" s="27"/>
      <c r="E36" s="27"/>
      <c r="F36" s="27"/>
      <c r="G36" s="27"/>
      <c r="H36" s="27"/>
      <c r="I36" s="27"/>
      <c r="J36" s="27"/>
      <c r="K36" s="27"/>
    </row>
    <row r="37" spans="3:11" ht="15" customHeight="1" x14ac:dyDescent="0.25">
      <c r="C37" s="27"/>
      <c r="D37" s="27"/>
      <c r="E37" s="27"/>
      <c r="F37" s="27"/>
      <c r="G37" s="27"/>
      <c r="H37" s="27"/>
      <c r="I37" s="27"/>
      <c r="J37" s="27"/>
      <c r="K37" s="27"/>
    </row>
    <row r="38" spans="3:11" ht="15" customHeight="1" x14ac:dyDescent="0.25">
      <c r="C38" s="27"/>
      <c r="D38" s="27"/>
      <c r="E38" s="27"/>
      <c r="F38" s="27"/>
      <c r="G38" s="27"/>
      <c r="H38" s="27"/>
      <c r="I38" s="27"/>
      <c r="J38" s="27"/>
      <c r="K38" s="27"/>
    </row>
    <row r="39" spans="3:11" ht="15" customHeight="1" x14ac:dyDescent="0.25">
      <c r="C39" s="27"/>
      <c r="D39" s="27"/>
      <c r="E39" s="27"/>
      <c r="F39" s="27"/>
      <c r="G39" s="27"/>
      <c r="H39" s="27"/>
      <c r="I39" s="27"/>
      <c r="J39" s="27"/>
      <c r="K39" s="27"/>
    </row>
  </sheetData>
  <mergeCells count="1">
    <mergeCell ref="B24:L2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31"/>
  <sheetViews>
    <sheetView zoomScaleNormal="100" workbookViewId="0">
      <pane xSplit="4" ySplit="4" topLeftCell="E314" activePane="bottomRight" state="frozen"/>
      <selection activeCell="H320" sqref="H320:H331"/>
      <selection pane="topRight" activeCell="H320" sqref="H320:H331"/>
      <selection pane="bottomLeft" activeCell="H320" sqref="H320:H331"/>
      <selection pane="bottomRight" activeCell="E339" sqref="E339"/>
    </sheetView>
  </sheetViews>
  <sheetFormatPr baseColWidth="10" defaultColWidth="11.5703125" defaultRowHeight="12.75" x14ac:dyDescent="0.2"/>
  <cols>
    <col min="1" max="3" width="11.5703125" style="32"/>
    <col min="4" max="4" width="8" style="32" customWidth="1"/>
    <col min="5" max="5" width="13.28515625" style="32" customWidth="1"/>
    <col min="6" max="6" width="13.7109375" style="32" customWidth="1"/>
    <col min="7" max="7" width="11.5703125" style="32"/>
    <col min="8" max="8" width="16.140625" style="32" customWidth="1"/>
    <col min="9" max="9" width="13.28515625" style="32" customWidth="1"/>
    <col min="10" max="16384" width="11.5703125" style="32"/>
  </cols>
  <sheetData>
    <row r="1" spans="4:13" x14ac:dyDescent="0.2">
      <c r="E1" s="32" t="s">
        <v>28</v>
      </c>
      <c r="F1" s="32" t="s">
        <v>29</v>
      </c>
      <c r="G1" s="32" t="s">
        <v>30</v>
      </c>
      <c r="H1" s="32" t="s">
        <v>31</v>
      </c>
    </row>
    <row r="2" spans="4:13" s="33" customFormat="1" x14ac:dyDescent="0.2">
      <c r="E2" s="34" t="s">
        <v>32</v>
      </c>
      <c r="F2" s="34" t="s">
        <v>32</v>
      </c>
      <c r="I2" s="35" t="s">
        <v>32</v>
      </c>
    </row>
    <row r="3" spans="4:13" s="33" customFormat="1" x14ac:dyDescent="0.2">
      <c r="E3" s="34" t="s">
        <v>50</v>
      </c>
      <c r="F3" s="34" t="s">
        <v>51</v>
      </c>
      <c r="I3" s="34" t="s">
        <v>33</v>
      </c>
    </row>
    <row r="4" spans="4:13" s="33" customFormat="1" x14ac:dyDescent="0.2">
      <c r="E4" s="34" t="s">
        <v>34</v>
      </c>
      <c r="F4" s="34" t="s">
        <v>34</v>
      </c>
      <c r="G4" s="34" t="s">
        <v>35</v>
      </c>
      <c r="H4" s="34" t="s">
        <v>36</v>
      </c>
      <c r="I4" s="34" t="s">
        <v>37</v>
      </c>
    </row>
    <row r="5" spans="4:13" x14ac:dyDescent="0.2">
      <c r="D5" s="36">
        <v>34700</v>
      </c>
      <c r="E5" s="37">
        <f>+[1]BRUTO!AE67</f>
        <v>52.863964039618267</v>
      </c>
      <c r="F5" s="38">
        <f>+[1]BRUTO!AF67</f>
        <v>54.910278447805403</v>
      </c>
      <c r="G5" s="37"/>
      <c r="H5" s="37"/>
      <c r="I5" s="42">
        <f>+[1]BRUTO!AG67</f>
        <v>54.181488349406401</v>
      </c>
      <c r="K5" s="38"/>
      <c r="L5" s="38"/>
      <c r="M5" s="38"/>
    </row>
    <row r="6" spans="4:13" x14ac:dyDescent="0.2">
      <c r="D6" s="36">
        <v>34731</v>
      </c>
      <c r="E6" s="37">
        <f>+[1]BRUTO!AE68</f>
        <v>51.415761947534435</v>
      </c>
      <c r="F6" s="38">
        <f>+[1]BRUTO!AF68</f>
        <v>55.203971104917599</v>
      </c>
      <c r="G6" s="37"/>
      <c r="H6" s="37"/>
      <c r="I6" s="42">
        <f>+[1]BRUTO!AG68</f>
        <v>55.875365498935402</v>
      </c>
      <c r="K6" s="38"/>
      <c r="L6" s="38"/>
      <c r="M6" s="38"/>
    </row>
    <row r="7" spans="4:13" x14ac:dyDescent="0.2">
      <c r="D7" s="36">
        <v>34759</v>
      </c>
      <c r="E7" s="37">
        <f>+[1]BRUTO!AE69</f>
        <v>58.44857199249833</v>
      </c>
      <c r="F7" s="38">
        <f>+[1]BRUTO!AF69</f>
        <v>55.660571989390597</v>
      </c>
      <c r="G7" s="37"/>
      <c r="H7" s="37"/>
      <c r="I7" s="42">
        <f>+[1]BRUTO!AG69</f>
        <v>56.471085924990398</v>
      </c>
      <c r="K7" s="38"/>
      <c r="L7" s="38"/>
      <c r="M7" s="38"/>
    </row>
    <row r="8" spans="4:13" x14ac:dyDescent="0.2">
      <c r="D8" s="36">
        <v>34790</v>
      </c>
      <c r="E8" s="37">
        <f>+[1]BRUTO!AE70</f>
        <v>56.12856864813736</v>
      </c>
      <c r="F8" s="38">
        <f>+[1]BRUTO!AF70</f>
        <v>56.252675225917599</v>
      </c>
      <c r="G8" s="37"/>
      <c r="H8" s="37"/>
      <c r="I8" s="42">
        <f>+[1]BRUTO!AG70</f>
        <v>57.281649530742499</v>
      </c>
      <c r="K8" s="38"/>
      <c r="L8" s="38"/>
      <c r="M8" s="38"/>
    </row>
    <row r="9" spans="4:13" x14ac:dyDescent="0.2">
      <c r="D9" s="36">
        <v>34820</v>
      </c>
      <c r="E9" s="37">
        <f>+[1]BRUTO!AE71</f>
        <v>54.810634732326072</v>
      </c>
      <c r="F9" s="38">
        <f>+[1]BRUTO!AF71</f>
        <v>56.955838095260901</v>
      </c>
      <c r="G9" s="37"/>
      <c r="H9" s="37"/>
      <c r="I9" s="42">
        <f>+[1]BRUTO!AG71</f>
        <v>57.175825088884999</v>
      </c>
      <c r="K9" s="38"/>
      <c r="L9" s="38"/>
      <c r="M9" s="38"/>
    </row>
    <row r="10" spans="4:13" x14ac:dyDescent="0.2">
      <c r="D10" s="36">
        <v>34851</v>
      </c>
      <c r="E10" s="37">
        <f>+[1]BRUTO!AE72</f>
        <v>53.396065903551239</v>
      </c>
      <c r="F10" s="38">
        <f>+[1]BRUTO!AF72</f>
        <v>57.7017801327152</v>
      </c>
      <c r="G10" s="37"/>
      <c r="H10" s="37"/>
      <c r="I10" s="42">
        <f>+[1]BRUTO!AG72</f>
        <v>55.336964554995802</v>
      </c>
      <c r="K10" s="38"/>
      <c r="L10" s="38"/>
      <c r="M10" s="38"/>
    </row>
    <row r="11" spans="4:13" x14ac:dyDescent="0.2">
      <c r="D11" s="36">
        <v>34881</v>
      </c>
      <c r="E11" s="37">
        <f>+[1]BRUTO!AE73</f>
        <v>61.813426459194673</v>
      </c>
      <c r="F11" s="38">
        <f>+[1]BRUTO!AF73</f>
        <v>58.431969376206403</v>
      </c>
      <c r="G11" s="37"/>
      <c r="H11" s="37"/>
      <c r="I11" s="42">
        <f>+[1]BRUTO!AG73</f>
        <v>60.607491740358697</v>
      </c>
      <c r="K11" s="38"/>
      <c r="L11" s="38"/>
      <c r="M11" s="38"/>
    </row>
    <row r="12" spans="4:13" x14ac:dyDescent="0.2">
      <c r="D12" s="36">
        <v>34912</v>
      </c>
      <c r="E12" s="37">
        <f>+[1]BRUTO!AE74</f>
        <v>59.748180850415153</v>
      </c>
      <c r="F12" s="38">
        <f>+[1]BRUTO!AF74</f>
        <v>59.097187929510703</v>
      </c>
      <c r="G12" s="37"/>
      <c r="H12" s="37"/>
      <c r="I12" s="42">
        <f>+[1]BRUTO!AG74</f>
        <v>57.032461608202297</v>
      </c>
      <c r="K12" s="38"/>
      <c r="L12" s="38"/>
      <c r="M12" s="38"/>
    </row>
    <row r="13" spans="4:13" x14ac:dyDescent="0.2">
      <c r="D13" s="36">
        <v>34943</v>
      </c>
      <c r="E13" s="37">
        <f>+[1]BRUTO!AE75</f>
        <v>61.728650842374741</v>
      </c>
      <c r="F13" s="38">
        <f>+[1]BRUTO!AF75</f>
        <v>59.697980462268497</v>
      </c>
      <c r="G13" s="37"/>
      <c r="H13" s="37"/>
      <c r="I13" s="42">
        <f>+[1]BRUTO!AG75</f>
        <v>59.650732427077202</v>
      </c>
      <c r="K13" s="38"/>
      <c r="L13" s="38"/>
      <c r="M13" s="38"/>
    </row>
    <row r="14" spans="4:13" x14ac:dyDescent="0.2">
      <c r="D14" s="36">
        <v>34973</v>
      </c>
      <c r="E14" s="37">
        <f>+[1]BRUTO!AE76</f>
        <v>59.753949454582049</v>
      </c>
      <c r="F14" s="38">
        <f>+[1]BRUTO!AF76</f>
        <v>60.249414884504297</v>
      </c>
      <c r="G14" s="37"/>
      <c r="H14" s="37"/>
      <c r="I14" s="42">
        <f>+[1]BRUTO!AG76</f>
        <v>60.344798775910597</v>
      </c>
      <c r="K14" s="38"/>
      <c r="L14" s="38"/>
      <c r="M14" s="38"/>
    </row>
    <row r="15" spans="4:13" x14ac:dyDescent="0.2">
      <c r="D15" s="36">
        <v>35004</v>
      </c>
      <c r="E15" s="37">
        <f>+[1]BRUTO!AE77</f>
        <v>63.388600822454322</v>
      </c>
      <c r="F15" s="38">
        <f>+[1]BRUTO!AF77</f>
        <v>60.750844019047797</v>
      </c>
      <c r="G15" s="37"/>
      <c r="H15" s="37"/>
      <c r="I15" s="42">
        <f>+[1]BRUTO!AG77</f>
        <v>63.205614261930897</v>
      </c>
      <c r="K15" s="38"/>
      <c r="L15" s="38"/>
      <c r="M15" s="38"/>
    </row>
    <row r="16" spans="4:13" x14ac:dyDescent="0.2">
      <c r="D16" s="36">
        <v>35034</v>
      </c>
      <c r="E16" s="37">
        <f>+[1]BRUTO!AE78</f>
        <v>64.768602635474494</v>
      </c>
      <c r="F16" s="38">
        <f>+[1]BRUTO!AF78</f>
        <v>61.207941430014898</v>
      </c>
      <c r="G16" s="37"/>
      <c r="H16" s="37"/>
      <c r="I16" s="42">
        <f>+[1]BRUTO!AG78</f>
        <v>60.262129626150802</v>
      </c>
      <c r="K16" s="38"/>
      <c r="L16" s="38"/>
      <c r="M16" s="38"/>
    </row>
    <row r="17" spans="4:13" x14ac:dyDescent="0.2">
      <c r="D17" s="36">
        <v>35065</v>
      </c>
      <c r="E17" s="37">
        <f>+[1]BRUTO!AE79</f>
        <v>59.155059896774851</v>
      </c>
      <c r="F17" s="38">
        <f>+[1]BRUTO!AF79</f>
        <v>61.603298792862901</v>
      </c>
      <c r="G17" s="37">
        <f t="shared" ref="G17:G80" si="0">+(F17/F5-1)*100</f>
        <v>12.189011846697341</v>
      </c>
      <c r="H17" s="37"/>
      <c r="I17" s="42">
        <f>+[1]BRUTO!AG79</f>
        <v>60.9432471955392</v>
      </c>
      <c r="K17" s="38"/>
      <c r="L17" s="38"/>
      <c r="M17" s="38"/>
    </row>
    <row r="18" spans="4:13" x14ac:dyDescent="0.2">
      <c r="D18" s="36">
        <v>35096</v>
      </c>
      <c r="E18" s="37">
        <f>+[1]BRUTO!AE80</f>
        <v>60.338057668368428</v>
      </c>
      <c r="F18" s="38">
        <f>+[1]BRUTO!AF80</f>
        <v>61.917209727627402</v>
      </c>
      <c r="G18" s="37">
        <f t="shared" si="0"/>
        <v>12.160789320664978</v>
      </c>
      <c r="H18" s="37">
        <f>+G18-G17</f>
        <v>-2.8222526032362083E-2</v>
      </c>
      <c r="I18" s="42">
        <f>+[1]BRUTO!AG80</f>
        <v>65.084662179917999</v>
      </c>
      <c r="K18" s="38"/>
      <c r="L18" s="38"/>
      <c r="M18" s="38"/>
    </row>
    <row r="19" spans="4:13" x14ac:dyDescent="0.2">
      <c r="D19" s="36">
        <v>35125</v>
      </c>
      <c r="E19" s="37">
        <f>+[1]BRUTO!AE81</f>
        <v>61.927158418150455</v>
      </c>
      <c r="F19" s="38">
        <f>+[1]BRUTO!AF81</f>
        <v>62.1345835267445</v>
      </c>
      <c r="G19" s="37">
        <f t="shared" si="0"/>
        <v>11.631234293797599</v>
      </c>
      <c r="H19" s="37">
        <f t="shared" ref="H19:H82" si="1">+G19-G18</f>
        <v>-0.52955502686737965</v>
      </c>
      <c r="I19" s="42">
        <f>+[1]BRUTO!AG81</f>
        <v>59.919341179303302</v>
      </c>
      <c r="K19" s="38"/>
      <c r="L19" s="38"/>
      <c r="M19" s="38"/>
    </row>
    <row r="20" spans="4:13" x14ac:dyDescent="0.2">
      <c r="D20" s="36">
        <v>35156</v>
      </c>
      <c r="E20" s="37">
        <f>+[1]BRUTO!AE82</f>
        <v>58.832837644711169</v>
      </c>
      <c r="F20" s="38">
        <f>+[1]BRUTO!AF82</f>
        <v>62.242180854739502</v>
      </c>
      <c r="G20" s="37">
        <f t="shared" si="0"/>
        <v>10.647503616081044</v>
      </c>
      <c r="H20" s="37">
        <f t="shared" si="1"/>
        <v>-0.98373067771655442</v>
      </c>
      <c r="I20" s="42">
        <f>+[1]BRUTO!AG82</f>
        <v>60.005002340674601</v>
      </c>
      <c r="K20" s="38"/>
      <c r="L20" s="38"/>
      <c r="M20" s="38"/>
    </row>
    <row r="21" spans="4:13" x14ac:dyDescent="0.2">
      <c r="D21" s="36">
        <v>35186</v>
      </c>
      <c r="E21" s="37">
        <f>+[1]BRUTO!AE83</f>
        <v>59.58957727262046</v>
      </c>
      <c r="F21" s="38">
        <f>+[1]BRUTO!AF83</f>
        <v>62.239504354335402</v>
      </c>
      <c r="G21" s="37">
        <f t="shared" si="0"/>
        <v>9.2767772993478825</v>
      </c>
      <c r="H21" s="37">
        <f t="shared" si="1"/>
        <v>-1.3707263167331618</v>
      </c>
      <c r="I21" s="42">
        <f>+[1]BRUTO!AG83</f>
        <v>62.3880057734861</v>
      </c>
      <c r="K21" s="38"/>
      <c r="L21" s="38"/>
      <c r="M21" s="38"/>
    </row>
    <row r="22" spans="4:13" x14ac:dyDescent="0.2">
      <c r="D22" s="36">
        <v>35217</v>
      </c>
      <c r="E22" s="37">
        <f>+[1]BRUTO!AE84</f>
        <v>60.750887817407047</v>
      </c>
      <c r="F22" s="38">
        <f>+[1]BRUTO!AF84</f>
        <v>62.164773153213403</v>
      </c>
      <c r="G22" s="37">
        <f t="shared" si="0"/>
        <v>7.7345846354015979</v>
      </c>
      <c r="H22" s="37">
        <f t="shared" si="1"/>
        <v>-1.5421926639462846</v>
      </c>
      <c r="I22" s="42">
        <f>+[1]BRUTO!AG84</f>
        <v>63.0528250060269</v>
      </c>
      <c r="K22" s="38"/>
      <c r="L22" s="38"/>
      <c r="M22" s="38"/>
    </row>
    <row r="23" spans="4:13" x14ac:dyDescent="0.2">
      <c r="D23" s="36">
        <v>35247</v>
      </c>
      <c r="E23" s="37">
        <f>+[1]BRUTO!AE85</f>
        <v>64.921453783963557</v>
      </c>
      <c r="F23" s="38">
        <f>+[1]BRUTO!AF85</f>
        <v>62.070414271230703</v>
      </c>
      <c r="G23" s="37">
        <f t="shared" si="0"/>
        <v>6.226805178512218</v>
      </c>
      <c r="H23" s="37">
        <f t="shared" si="1"/>
        <v>-1.5077794568893799</v>
      </c>
      <c r="I23" s="42">
        <f>+[1]BRUTO!AG85</f>
        <v>63.7327335727039</v>
      </c>
      <c r="K23" s="38"/>
      <c r="L23" s="38"/>
      <c r="M23" s="38"/>
    </row>
    <row r="24" spans="4:13" x14ac:dyDescent="0.2">
      <c r="D24" s="36">
        <v>35278</v>
      </c>
      <c r="E24" s="37">
        <f>+[1]BRUTO!AE86</f>
        <v>66.162955407341229</v>
      </c>
      <c r="F24" s="38">
        <f>+[1]BRUTO!AF86</f>
        <v>61.977046808867797</v>
      </c>
      <c r="G24" s="37">
        <f t="shared" si="0"/>
        <v>4.8730895331129842</v>
      </c>
      <c r="H24" s="37">
        <f t="shared" si="1"/>
        <v>-1.3537156453992338</v>
      </c>
      <c r="I24" s="42">
        <f>+[1]BRUTO!AG86</f>
        <v>63.218030827526597</v>
      </c>
      <c r="K24" s="38"/>
      <c r="L24" s="38"/>
      <c r="M24" s="38"/>
    </row>
    <row r="25" spans="4:13" x14ac:dyDescent="0.2">
      <c r="D25" s="36">
        <v>35309</v>
      </c>
      <c r="E25" s="37">
        <f>+[1]BRUTO!AE87</f>
        <v>63.160317659533007</v>
      </c>
      <c r="F25" s="38">
        <f>+[1]BRUTO!AF87</f>
        <v>61.884509192529102</v>
      </c>
      <c r="G25" s="37">
        <f t="shared" si="0"/>
        <v>3.6626510869033124</v>
      </c>
      <c r="H25" s="37">
        <f t="shared" si="1"/>
        <v>-1.2104384462096718</v>
      </c>
      <c r="I25" s="42">
        <f>+[1]BRUTO!AG87</f>
        <v>61.384967328312399</v>
      </c>
      <c r="K25" s="38"/>
      <c r="L25" s="38"/>
      <c r="M25" s="38"/>
    </row>
    <row r="26" spans="4:13" x14ac:dyDescent="0.2">
      <c r="D26" s="36">
        <v>35339</v>
      </c>
      <c r="E26" s="37">
        <f>+[1]BRUTO!AE88</f>
        <v>60.167238924282266</v>
      </c>
      <c r="F26" s="38">
        <f>+[1]BRUTO!AF88</f>
        <v>61.761293342136199</v>
      </c>
      <c r="G26" s="37">
        <f t="shared" si="0"/>
        <v>2.509366208004038</v>
      </c>
      <c r="H26" s="37">
        <f t="shared" si="1"/>
        <v>-1.1532848788992744</v>
      </c>
      <c r="I26" s="42">
        <f>+[1]BRUTO!AG88</f>
        <v>60.731943932569898</v>
      </c>
      <c r="K26" s="38"/>
      <c r="L26" s="38"/>
      <c r="M26" s="38"/>
    </row>
    <row r="27" spans="4:13" x14ac:dyDescent="0.2">
      <c r="D27" s="36">
        <v>35370</v>
      </c>
      <c r="E27" s="37">
        <f>+[1]BRUTO!AE89</f>
        <v>60.180811770992364</v>
      </c>
      <c r="F27" s="38">
        <f>+[1]BRUTO!AF89</f>
        <v>61.584777608789601</v>
      </c>
      <c r="G27" s="37">
        <f t="shared" si="0"/>
        <v>1.3727111173637896</v>
      </c>
      <c r="H27" s="37">
        <f t="shared" si="1"/>
        <v>-1.1366550906402484</v>
      </c>
      <c r="I27" s="42">
        <f>+[1]BRUTO!AG89</f>
        <v>60.0903797934061</v>
      </c>
      <c r="K27" s="38"/>
      <c r="L27" s="38"/>
      <c r="M27" s="38"/>
    </row>
    <row r="28" spans="4:13" x14ac:dyDescent="0.2">
      <c r="D28" s="36">
        <v>35400</v>
      </c>
      <c r="E28" s="37">
        <f>+[1]BRUTO!AE90</f>
        <v>75.780208014453734</v>
      </c>
      <c r="F28" s="38">
        <f>+[1]BRUTO!AF90</f>
        <v>61.371001230032597</v>
      </c>
      <c r="G28" s="37">
        <f t="shared" si="0"/>
        <v>0.26640301275961953</v>
      </c>
      <c r="H28" s="37">
        <f t="shared" si="1"/>
        <v>-1.1063081046041701</v>
      </c>
      <c r="I28" s="42">
        <f>+[1]BRUTO!AG90</f>
        <v>69.678501831903901</v>
      </c>
      <c r="K28" s="38"/>
      <c r="L28" s="38"/>
      <c r="M28" s="38"/>
    </row>
    <row r="29" spans="4:13" x14ac:dyDescent="0.2">
      <c r="D29" s="36">
        <v>35431</v>
      </c>
      <c r="E29" s="37">
        <f>+[1]BRUTO!AE91</f>
        <v>59.838958422335978</v>
      </c>
      <c r="F29" s="38">
        <f>+[1]BRUTO!AF91</f>
        <v>61.150884592930602</v>
      </c>
      <c r="G29" s="37">
        <f t="shared" si="0"/>
        <v>-0.73439930782523977</v>
      </c>
      <c r="H29" s="37">
        <f t="shared" si="1"/>
        <v>-1.0008023205848593</v>
      </c>
      <c r="I29" s="42">
        <f>+[1]BRUTO!AG91</f>
        <v>61.751498462466998</v>
      </c>
      <c r="K29" s="38"/>
      <c r="L29" s="38"/>
      <c r="M29" s="38"/>
    </row>
    <row r="30" spans="4:13" x14ac:dyDescent="0.2">
      <c r="D30" s="36">
        <v>35462</v>
      </c>
      <c r="E30" s="37">
        <f>+[1]BRUTO!AE92</f>
        <v>53.889591736910624</v>
      </c>
      <c r="F30" s="38">
        <f>+[1]BRUTO!AF92</f>
        <v>60.933711900359199</v>
      </c>
      <c r="G30" s="37">
        <f t="shared" si="0"/>
        <v>-1.5884078620380215</v>
      </c>
      <c r="H30" s="37">
        <f t="shared" si="1"/>
        <v>-0.85400855421278177</v>
      </c>
      <c r="I30" s="42">
        <f>+[1]BRUTO!AG92</f>
        <v>57.878677910263796</v>
      </c>
      <c r="K30" s="38"/>
      <c r="L30" s="38"/>
      <c r="M30" s="38"/>
    </row>
    <row r="31" spans="4:13" x14ac:dyDescent="0.2">
      <c r="D31" s="36">
        <v>35490</v>
      </c>
      <c r="E31" s="37">
        <f>+[1]BRUTO!AE93</f>
        <v>65.114579046747522</v>
      </c>
      <c r="F31" s="38">
        <f>+[1]BRUTO!AF93</f>
        <v>60.755565185811903</v>
      </c>
      <c r="G31" s="37">
        <f t="shared" si="0"/>
        <v>-2.2194054625618076</v>
      </c>
      <c r="H31" s="37">
        <f t="shared" si="1"/>
        <v>-0.63099760052378606</v>
      </c>
      <c r="I31" s="42">
        <f>+[1]BRUTO!AG93</f>
        <v>63.359797127274298</v>
      </c>
      <c r="K31" s="38"/>
      <c r="L31" s="38"/>
      <c r="M31" s="38"/>
    </row>
    <row r="32" spans="4:13" x14ac:dyDescent="0.2">
      <c r="D32" s="36">
        <v>35521</v>
      </c>
      <c r="E32" s="37">
        <f>+[1]BRUTO!AE94</f>
        <v>62.977289920650293</v>
      </c>
      <c r="F32" s="38">
        <f>+[1]BRUTO!AF94</f>
        <v>60.651957694057899</v>
      </c>
      <c r="G32" s="37">
        <f t="shared" si="0"/>
        <v>-2.5548962758757732</v>
      </c>
      <c r="H32" s="37">
        <f t="shared" si="1"/>
        <v>-0.33549081331396557</v>
      </c>
      <c r="I32" s="42">
        <f>+[1]BRUTO!AG94</f>
        <v>63.825559437301997</v>
      </c>
      <c r="K32" s="38"/>
      <c r="L32" s="38"/>
      <c r="M32" s="38"/>
    </row>
    <row r="33" spans="4:13" x14ac:dyDescent="0.2">
      <c r="D33" s="36">
        <v>35551</v>
      </c>
      <c r="E33" s="37">
        <f>+[1]BRUTO!AE95</f>
        <v>56.67069431199198</v>
      </c>
      <c r="F33" s="38">
        <f>+[1]BRUTO!AF95</f>
        <v>60.608175969571398</v>
      </c>
      <c r="G33" s="37">
        <f t="shared" si="0"/>
        <v>-2.6210497684504341</v>
      </c>
      <c r="H33" s="37">
        <f t="shared" si="1"/>
        <v>-6.6153492574660966E-2</v>
      </c>
      <c r="I33" s="42">
        <f>+[1]BRUTO!AG95</f>
        <v>59.353003184006702</v>
      </c>
      <c r="K33" s="38"/>
      <c r="L33" s="38"/>
      <c r="M33" s="38"/>
    </row>
    <row r="34" spans="4:13" x14ac:dyDescent="0.2">
      <c r="D34" s="36">
        <v>35582</v>
      </c>
      <c r="E34" s="37">
        <f>+[1]BRUTO!AE96</f>
        <v>53.975630597498295</v>
      </c>
      <c r="F34" s="38">
        <f>+[1]BRUTO!AF96</f>
        <v>60.610408823917098</v>
      </c>
      <c r="G34" s="37">
        <f t="shared" si="0"/>
        <v>-2.5003941146304332</v>
      </c>
      <c r="H34" s="37">
        <f t="shared" si="1"/>
        <v>0.12065565382000099</v>
      </c>
      <c r="I34" s="42">
        <f>+[1]BRUTO!AG96</f>
        <v>56.394092215540702</v>
      </c>
      <c r="K34" s="38"/>
      <c r="L34" s="38"/>
      <c r="M34" s="38"/>
    </row>
    <row r="35" spans="4:13" x14ac:dyDescent="0.2">
      <c r="D35" s="36">
        <v>35612</v>
      </c>
      <c r="E35" s="37">
        <f>+[1]BRUTO!AE97</f>
        <v>56.479168448176189</v>
      </c>
      <c r="F35" s="38">
        <f>+[1]BRUTO!AF97</f>
        <v>60.636484881157699</v>
      </c>
      <c r="G35" s="37">
        <f t="shared" si="0"/>
        <v>-2.3101656512346191</v>
      </c>
      <c r="H35" s="37">
        <f t="shared" si="1"/>
        <v>0.19022846339581401</v>
      </c>
      <c r="I35" s="42">
        <f>+[1]BRUTO!AG97</f>
        <v>55.537125720953597</v>
      </c>
      <c r="K35" s="38"/>
      <c r="L35" s="38"/>
      <c r="M35" s="38"/>
    </row>
    <row r="36" spans="4:13" x14ac:dyDescent="0.2">
      <c r="D36" s="36">
        <v>35643</v>
      </c>
      <c r="E36" s="37">
        <f>+[1]BRUTO!AE98</f>
        <v>64.822980501949985</v>
      </c>
      <c r="F36" s="38">
        <f>+[1]BRUTO!AF98</f>
        <v>60.689596680316001</v>
      </c>
      <c r="G36" s="37">
        <f t="shared" si="0"/>
        <v>-2.0773015089315061</v>
      </c>
      <c r="H36" s="37">
        <f t="shared" si="1"/>
        <v>0.23286414230311303</v>
      </c>
      <c r="I36" s="42">
        <f>+[1]BRUTO!AG98</f>
        <v>62.188349564383401</v>
      </c>
      <c r="K36" s="38"/>
      <c r="L36" s="38"/>
      <c r="M36" s="38"/>
    </row>
    <row r="37" spans="4:13" x14ac:dyDescent="0.2">
      <c r="D37" s="36">
        <v>35674</v>
      </c>
      <c r="E37" s="37">
        <f>+[1]BRUTO!AE99</f>
        <v>63.229604177982438</v>
      </c>
      <c r="F37" s="38">
        <f>+[1]BRUTO!AF99</f>
        <v>60.780722893104198</v>
      </c>
      <c r="G37" s="37">
        <f t="shared" si="0"/>
        <v>-1.7836229354116884</v>
      </c>
      <c r="H37" s="37">
        <f t="shared" si="1"/>
        <v>0.29367857351981774</v>
      </c>
      <c r="I37" s="42">
        <f>+[1]BRUTO!AG99</f>
        <v>61.838953643568097</v>
      </c>
      <c r="K37" s="38"/>
      <c r="L37" s="38"/>
      <c r="M37" s="38"/>
    </row>
    <row r="38" spans="4:13" x14ac:dyDescent="0.2">
      <c r="D38" s="36">
        <v>35704</v>
      </c>
      <c r="E38" s="37">
        <f>+[1]BRUTO!AE100</f>
        <v>63.076294549434351</v>
      </c>
      <c r="F38" s="38">
        <f>+[1]BRUTO!AF100</f>
        <v>60.8984691660336</v>
      </c>
      <c r="G38" s="37">
        <f t="shared" si="0"/>
        <v>-1.3970306148267553</v>
      </c>
      <c r="H38" s="37">
        <f t="shared" si="1"/>
        <v>0.38659232058493309</v>
      </c>
      <c r="I38" s="42">
        <f>+[1]BRUTO!AG100</f>
        <v>63.3840601228056</v>
      </c>
      <c r="K38" s="38"/>
      <c r="L38" s="38"/>
      <c r="M38" s="38"/>
    </row>
    <row r="39" spans="4:13" x14ac:dyDescent="0.2">
      <c r="D39" s="36">
        <v>35735</v>
      </c>
      <c r="E39" s="37">
        <f>+[1]BRUTO!AE101</f>
        <v>59.295340794975758</v>
      </c>
      <c r="F39" s="38">
        <f>+[1]BRUTO!AF101</f>
        <v>60.994851745504697</v>
      </c>
      <c r="G39" s="37">
        <f t="shared" si="0"/>
        <v>-0.95790857122574069</v>
      </c>
      <c r="H39" s="37">
        <f t="shared" si="1"/>
        <v>0.43912204360101459</v>
      </c>
      <c r="I39" s="42">
        <f>+[1]BRUTO!AG101</f>
        <v>59.233180491284102</v>
      </c>
      <c r="K39" s="38"/>
      <c r="L39" s="38"/>
      <c r="M39" s="38"/>
    </row>
    <row r="40" spans="4:13" x14ac:dyDescent="0.2">
      <c r="D40" s="36">
        <v>35765</v>
      </c>
      <c r="E40" s="37">
        <f>+[1]BRUTO!AE102</f>
        <v>67.442008939193911</v>
      </c>
      <c r="F40" s="38">
        <f>+[1]BRUTO!AF102</f>
        <v>61.013875316394298</v>
      </c>
      <c r="G40" s="37">
        <f t="shared" si="0"/>
        <v>-0.58191312913359328</v>
      </c>
      <c r="H40" s="37">
        <f t="shared" si="1"/>
        <v>0.37599544209214741</v>
      </c>
      <c r="I40" s="42">
        <f>+[1]BRUTO!AG102</f>
        <v>61.167319649471501</v>
      </c>
      <c r="K40" s="38"/>
      <c r="L40" s="38"/>
      <c r="M40" s="38"/>
    </row>
    <row r="41" spans="4:13" x14ac:dyDescent="0.2">
      <c r="D41" s="36">
        <v>35796</v>
      </c>
      <c r="E41" s="37">
        <f>+[1]BRUTO!AE103</f>
        <v>60.986773598770718</v>
      </c>
      <c r="F41" s="38">
        <f>+[1]BRUTO!AF103</f>
        <v>60.941325456279102</v>
      </c>
      <c r="G41" s="37">
        <f t="shared" si="0"/>
        <v>-0.34269191369264984</v>
      </c>
      <c r="H41" s="37">
        <f t="shared" si="1"/>
        <v>0.23922121544094344</v>
      </c>
      <c r="I41" s="42">
        <f>+[1]BRUTO!AG103</f>
        <v>62.887609934747601</v>
      </c>
      <c r="K41" s="38"/>
      <c r="L41" s="38"/>
      <c r="M41" s="38"/>
    </row>
    <row r="42" spans="4:13" x14ac:dyDescent="0.2">
      <c r="D42" s="36">
        <v>35827</v>
      </c>
      <c r="E42" s="37">
        <f>+[1]BRUTO!AE104</f>
        <v>54.226752081452538</v>
      </c>
      <c r="F42" s="38">
        <f>+[1]BRUTO!AF104</f>
        <v>60.7721706352227</v>
      </c>
      <c r="G42" s="37">
        <f t="shared" si="0"/>
        <v>-0.26510983837757518</v>
      </c>
      <c r="H42" s="37">
        <f t="shared" si="1"/>
        <v>7.7582075315074661E-2</v>
      </c>
      <c r="I42" s="42">
        <f>+[1]BRUTO!AG104</f>
        <v>58.332168639091599</v>
      </c>
      <c r="K42" s="38"/>
      <c r="L42" s="38"/>
      <c r="M42" s="38"/>
    </row>
    <row r="43" spans="4:13" x14ac:dyDescent="0.2">
      <c r="D43" s="36">
        <v>35855</v>
      </c>
      <c r="E43" s="37">
        <f>+[1]BRUTO!AE105</f>
        <v>62.021095034469596</v>
      </c>
      <c r="F43" s="38">
        <f>+[1]BRUTO!AF105</f>
        <v>60.513372334643002</v>
      </c>
      <c r="G43" s="37">
        <f t="shared" si="0"/>
        <v>-0.39863484180945319</v>
      </c>
      <c r="H43" s="37">
        <f t="shared" si="1"/>
        <v>-0.13352500343187801</v>
      </c>
      <c r="I43" s="42">
        <f>+[1]BRUTO!AG105</f>
        <v>60.848085257694699</v>
      </c>
      <c r="K43" s="38"/>
      <c r="L43" s="38"/>
      <c r="M43" s="38"/>
    </row>
    <row r="44" spans="4:13" x14ac:dyDescent="0.2">
      <c r="D44" s="36">
        <v>35886</v>
      </c>
      <c r="E44" s="37">
        <f>+[1]BRUTO!AE106</f>
        <v>76.357748899256364</v>
      </c>
      <c r="F44" s="38">
        <f>+[1]BRUTO!AF106</f>
        <v>60.207023137809998</v>
      </c>
      <c r="G44" s="37">
        <f t="shared" si="0"/>
        <v>-0.73358647134236232</v>
      </c>
      <c r="H44" s="37">
        <f t="shared" si="1"/>
        <v>-0.33495162953290913</v>
      </c>
      <c r="I44" s="42">
        <f>+[1]BRUTO!AG106</f>
        <v>76.558260544956795</v>
      </c>
      <c r="K44" s="38"/>
      <c r="L44" s="38"/>
      <c r="M44" s="38"/>
    </row>
    <row r="45" spans="4:13" x14ac:dyDescent="0.2">
      <c r="D45" s="36">
        <v>35916</v>
      </c>
      <c r="E45" s="37">
        <f>+[1]BRUTO!AE107</f>
        <v>55.891876834250773</v>
      </c>
      <c r="F45" s="38">
        <f>+[1]BRUTO!AF107</f>
        <v>59.931086242700303</v>
      </c>
      <c r="G45" s="37">
        <f t="shared" si="0"/>
        <v>-1.1171590565784872</v>
      </c>
      <c r="H45" s="37">
        <f t="shared" si="1"/>
        <v>-0.38357258523612492</v>
      </c>
      <c r="I45" s="42">
        <f>+[1]BRUTO!AG107</f>
        <v>58.6455189055105</v>
      </c>
      <c r="K45" s="38"/>
      <c r="L45" s="38"/>
      <c r="M45" s="38"/>
    </row>
    <row r="46" spans="4:13" x14ac:dyDescent="0.2">
      <c r="D46" s="36">
        <v>35947</v>
      </c>
      <c r="E46" s="37">
        <f>+[1]BRUTO!AE108</f>
        <v>59.137846115008031</v>
      </c>
      <c r="F46" s="38">
        <f>+[1]BRUTO!AF108</f>
        <v>59.742002540404599</v>
      </c>
      <c r="G46" s="37">
        <f t="shared" si="0"/>
        <v>-1.4327675730341216</v>
      </c>
      <c r="H46" s="37">
        <f t="shared" si="1"/>
        <v>-0.31560851645563437</v>
      </c>
      <c r="I46" s="42">
        <f>+[1]BRUTO!AG108</f>
        <v>62.088531837952402</v>
      </c>
      <c r="K46" s="38"/>
      <c r="L46" s="38"/>
      <c r="M46" s="38"/>
    </row>
    <row r="47" spans="4:13" x14ac:dyDescent="0.2">
      <c r="D47" s="36">
        <v>35977</v>
      </c>
      <c r="E47" s="37">
        <f>+[1]BRUTO!AE109</f>
        <v>58.177795094608044</v>
      </c>
      <c r="F47" s="38">
        <f>+[1]BRUTO!AF109</f>
        <v>59.630047435144299</v>
      </c>
      <c r="G47" s="37">
        <f t="shared" si="0"/>
        <v>-1.6597885711645888</v>
      </c>
      <c r="H47" s="37">
        <f t="shared" si="1"/>
        <v>-0.22702099813046717</v>
      </c>
      <c r="I47" s="42">
        <f>+[1]BRUTO!AG109</f>
        <v>57.482716248255898</v>
      </c>
      <c r="K47" s="38"/>
      <c r="L47" s="38"/>
      <c r="M47" s="38"/>
    </row>
    <row r="48" spans="4:13" x14ac:dyDescent="0.2">
      <c r="D48" s="36">
        <v>36008</v>
      </c>
      <c r="E48" s="37">
        <f>+[1]BRUTO!AE110</f>
        <v>58.912421880915915</v>
      </c>
      <c r="F48" s="38">
        <f>+[1]BRUTO!AF110</f>
        <v>59.551805978803202</v>
      </c>
      <c r="G48" s="37">
        <f t="shared" si="0"/>
        <v>-1.8747705764237343</v>
      </c>
      <c r="H48" s="37">
        <f t="shared" si="1"/>
        <v>-0.21498200525914557</v>
      </c>
      <c r="I48" s="42">
        <f>+[1]BRUTO!AG110</f>
        <v>56.8999732084296</v>
      </c>
      <c r="K48" s="38"/>
      <c r="L48" s="38"/>
      <c r="M48" s="38"/>
    </row>
    <row r="49" spans="4:13" x14ac:dyDescent="0.2">
      <c r="D49" s="36">
        <v>36039</v>
      </c>
      <c r="E49" s="37">
        <f>+[1]BRUTO!AE111</f>
        <v>59.792634574937438</v>
      </c>
      <c r="F49" s="38">
        <f>+[1]BRUTO!AF111</f>
        <v>59.467690853380198</v>
      </c>
      <c r="G49" s="37">
        <f t="shared" si="0"/>
        <v>-2.1602771030434176</v>
      </c>
      <c r="H49" s="37">
        <f t="shared" si="1"/>
        <v>-0.28550652661968323</v>
      </c>
      <c r="I49" s="42">
        <f>+[1]BRUTO!AG111</f>
        <v>58.699630873167202</v>
      </c>
      <c r="K49" s="38"/>
      <c r="L49" s="38"/>
      <c r="M49" s="38"/>
    </row>
    <row r="50" spans="4:13" x14ac:dyDescent="0.2">
      <c r="D50" s="36">
        <v>36069</v>
      </c>
      <c r="E50" s="37">
        <f>+[1]BRUTO!AE112</f>
        <v>61.909494447942294</v>
      </c>
      <c r="F50" s="38">
        <f>+[1]BRUTO!AF112</f>
        <v>59.369581924660302</v>
      </c>
      <c r="G50" s="37">
        <f t="shared" si="0"/>
        <v>-2.5105511884131904</v>
      </c>
      <c r="H50" s="37">
        <f t="shared" si="1"/>
        <v>-0.35027408536977278</v>
      </c>
      <c r="I50" s="42">
        <f>+[1]BRUTO!AG112</f>
        <v>61.801873829444403</v>
      </c>
      <c r="K50" s="38"/>
      <c r="L50" s="38"/>
      <c r="M50" s="38"/>
    </row>
    <row r="51" spans="4:13" x14ac:dyDescent="0.2">
      <c r="D51" s="36">
        <v>36100</v>
      </c>
      <c r="E51" s="37">
        <f>+[1]BRUTO!AE113</f>
        <v>62.894080322859459</v>
      </c>
      <c r="F51" s="38">
        <f>+[1]BRUTO!AF113</f>
        <v>59.267263580314797</v>
      </c>
      <c r="G51" s="37">
        <f t="shared" si="0"/>
        <v>-2.8323507898635469</v>
      </c>
      <c r="H51" s="37">
        <f t="shared" si="1"/>
        <v>-0.32179960145035658</v>
      </c>
      <c r="I51" s="42">
        <f>+[1]BRUTO!AG113</f>
        <v>62.674004672577901</v>
      </c>
      <c r="K51" s="38"/>
      <c r="L51" s="38"/>
      <c r="M51" s="38"/>
    </row>
    <row r="52" spans="4:13" x14ac:dyDescent="0.2">
      <c r="D52" s="36">
        <v>36130</v>
      </c>
      <c r="E52" s="37">
        <f>+[1]BRUTO!AE114</f>
        <v>62.911059618085829</v>
      </c>
      <c r="F52" s="38">
        <f>+[1]BRUTO!AF114</f>
        <v>59.184667757363798</v>
      </c>
      <c r="G52" s="37">
        <f t="shared" si="0"/>
        <v>-2.9980189744462815</v>
      </c>
      <c r="H52" s="37">
        <f t="shared" si="1"/>
        <v>-0.16566818458273458</v>
      </c>
      <c r="I52" s="42">
        <f>+[1]BRUTO!AG114</f>
        <v>56.540705080600603</v>
      </c>
      <c r="K52" s="38"/>
      <c r="L52" s="38"/>
      <c r="M52" s="38"/>
    </row>
    <row r="53" spans="4:13" x14ac:dyDescent="0.2">
      <c r="D53" s="36">
        <v>36161</v>
      </c>
      <c r="E53" s="37">
        <f>+[1]BRUTO!AE115</f>
        <v>57.9971670311905</v>
      </c>
      <c r="F53" s="38">
        <f>+[1]BRUTO!AF115</f>
        <v>59.095883743784597</v>
      </c>
      <c r="G53" s="37">
        <f t="shared" si="0"/>
        <v>-3.0282270670638378</v>
      </c>
      <c r="H53" s="37">
        <f t="shared" si="1"/>
        <v>-3.0208092617556304E-2</v>
      </c>
      <c r="I53" s="42">
        <f>+[1]BRUTO!AG115</f>
        <v>59.619387211148101</v>
      </c>
      <c r="K53" s="38"/>
      <c r="L53" s="38"/>
      <c r="M53" s="38"/>
    </row>
    <row r="54" spans="4:13" x14ac:dyDescent="0.2">
      <c r="D54" s="36">
        <v>36192</v>
      </c>
      <c r="E54" s="37">
        <f>+[1]BRUTO!AE116</f>
        <v>56.803845529064866</v>
      </c>
      <c r="F54" s="38">
        <f>+[1]BRUTO!AF116</f>
        <v>58.995707525918398</v>
      </c>
      <c r="G54" s="37">
        <f t="shared" si="0"/>
        <v>-2.9231523092490774</v>
      </c>
      <c r="H54" s="37">
        <f t="shared" si="1"/>
        <v>0.10507475781476039</v>
      </c>
      <c r="I54" s="42">
        <f>+[1]BRUTO!AG116</f>
        <v>61.222677489393398</v>
      </c>
      <c r="K54" s="38"/>
      <c r="L54" s="38"/>
      <c r="M54" s="38"/>
    </row>
    <row r="55" spans="4:13" x14ac:dyDescent="0.2">
      <c r="D55" s="36">
        <v>36220</v>
      </c>
      <c r="E55" s="37">
        <f>+[1]BRUTO!AE117</f>
        <v>57.774181277948784</v>
      </c>
      <c r="F55" s="38">
        <f>+[1]BRUTO!AF117</f>
        <v>58.857109899452603</v>
      </c>
      <c r="G55" s="37">
        <f t="shared" si="0"/>
        <v>-2.7370188956436836</v>
      </c>
      <c r="H55" s="37">
        <f t="shared" si="1"/>
        <v>0.18613341360539382</v>
      </c>
      <c r="I55" s="42">
        <f>+[1]BRUTO!AG117</f>
        <v>57.095348735712101</v>
      </c>
      <c r="K55" s="38"/>
      <c r="L55" s="38"/>
      <c r="M55" s="38"/>
    </row>
    <row r="56" spans="4:13" x14ac:dyDescent="0.2">
      <c r="D56" s="36">
        <v>36251</v>
      </c>
      <c r="E56" s="37">
        <f>+[1]BRUTO!AE118</f>
        <v>56.335680928270811</v>
      </c>
      <c r="F56" s="38">
        <f>+[1]BRUTO!AF118</f>
        <v>58.677359622935299</v>
      </c>
      <c r="G56" s="37">
        <f t="shared" si="0"/>
        <v>-2.5406728902264364</v>
      </c>
      <c r="H56" s="37">
        <f t="shared" si="1"/>
        <v>0.19634600541724723</v>
      </c>
      <c r="I56" s="42">
        <f>+[1]BRUTO!AG118</f>
        <v>56.041162705524798</v>
      </c>
      <c r="K56" s="38"/>
      <c r="L56" s="38"/>
      <c r="M56" s="38"/>
    </row>
    <row r="57" spans="4:13" x14ac:dyDescent="0.2">
      <c r="D57" s="36">
        <v>36281</v>
      </c>
      <c r="E57" s="37">
        <f>+[1]BRUTO!AE119</f>
        <v>55.340273767503959</v>
      </c>
      <c r="F57" s="38">
        <f>+[1]BRUTO!AF119</f>
        <v>58.499141319590898</v>
      </c>
      <c r="G57" s="37">
        <f t="shared" si="0"/>
        <v>-2.3893191545211079</v>
      </c>
      <c r="H57" s="37">
        <f t="shared" si="1"/>
        <v>0.15135373570532851</v>
      </c>
      <c r="I57" s="42">
        <f>+[1]BRUTO!AG119</f>
        <v>58.136237776709898</v>
      </c>
      <c r="K57" s="38"/>
      <c r="L57" s="38"/>
      <c r="M57" s="38"/>
    </row>
    <row r="58" spans="4:13" x14ac:dyDescent="0.2">
      <c r="D58" s="36">
        <v>36312</v>
      </c>
      <c r="E58" s="37">
        <f>+[1]BRUTO!AE120</f>
        <v>57.523920397407274</v>
      </c>
      <c r="F58" s="38">
        <f>+[1]BRUTO!AF120</f>
        <v>58.3909668880544</v>
      </c>
      <c r="G58" s="37">
        <f t="shared" si="0"/>
        <v>-2.261450227478512</v>
      </c>
      <c r="H58" s="37">
        <f t="shared" si="1"/>
        <v>0.12786892704259589</v>
      </c>
      <c r="I58" s="42">
        <f>+[1]BRUTO!AG120</f>
        <v>60.5093907975034</v>
      </c>
      <c r="K58" s="38"/>
      <c r="L58" s="38"/>
      <c r="M58" s="38"/>
    </row>
    <row r="59" spans="4:13" ht="14.25" customHeight="1" x14ac:dyDescent="0.2">
      <c r="D59" s="36">
        <v>36342</v>
      </c>
      <c r="E59" s="37">
        <f>+[1]BRUTO!AE121</f>
        <v>66.523241066702312</v>
      </c>
      <c r="F59" s="38">
        <f>+[1]BRUTO!AF121</f>
        <v>58.434067745585502</v>
      </c>
      <c r="G59" s="37">
        <f t="shared" si="0"/>
        <v>-2.0056661716722379</v>
      </c>
      <c r="H59" s="37">
        <f t="shared" si="1"/>
        <v>0.25578405580627406</v>
      </c>
      <c r="I59" s="42">
        <f>+[1]BRUTO!AG121</f>
        <v>66.192817780057794</v>
      </c>
      <c r="K59" s="38"/>
      <c r="L59" s="38"/>
      <c r="M59" s="38"/>
    </row>
    <row r="60" spans="4:13" x14ac:dyDescent="0.2">
      <c r="D60" s="36">
        <v>36373</v>
      </c>
      <c r="E60" s="37">
        <f>+[1]BRUTO!AE122</f>
        <v>61.81392534050957</v>
      </c>
      <c r="F60" s="38">
        <f>+[1]BRUTO!AF122</f>
        <v>58.692998504968998</v>
      </c>
      <c r="G60" s="37">
        <f t="shared" si="0"/>
        <v>-1.4421182694944412</v>
      </c>
      <c r="H60" s="37">
        <f t="shared" si="1"/>
        <v>0.56354790217779671</v>
      </c>
      <c r="I60" s="42">
        <f>+[1]BRUTO!AG122</f>
        <v>60.168289276820097</v>
      </c>
      <c r="K60" s="38"/>
      <c r="L60" s="38"/>
      <c r="M60" s="38"/>
    </row>
    <row r="61" spans="4:13" x14ac:dyDescent="0.2">
      <c r="D61" s="36">
        <v>36404</v>
      </c>
      <c r="E61" s="37">
        <f>+[1]BRUTO!AE123</f>
        <v>60.103345922830911</v>
      </c>
      <c r="F61" s="38">
        <f>+[1]BRUTO!AF123</f>
        <v>59.161546970242703</v>
      </c>
      <c r="G61" s="37">
        <f t="shared" si="0"/>
        <v>-0.51480708052428215</v>
      </c>
      <c r="H61" s="37">
        <f t="shared" si="1"/>
        <v>0.92731118897015907</v>
      </c>
      <c r="I61" s="42">
        <f>+[1]BRUTO!AG123</f>
        <v>59.292082843703497</v>
      </c>
      <c r="K61" s="38"/>
      <c r="L61" s="38"/>
      <c r="M61" s="38"/>
    </row>
    <row r="62" spans="4:13" x14ac:dyDescent="0.2">
      <c r="D62" s="36">
        <v>36434</v>
      </c>
      <c r="E62" s="37">
        <f>+[1]BRUTO!AE124</f>
        <v>58.365224643684257</v>
      </c>
      <c r="F62" s="38">
        <f>+[1]BRUTO!AF124</f>
        <v>59.809080039276203</v>
      </c>
      <c r="G62" s="37">
        <f t="shared" si="0"/>
        <v>0.74027490234582771</v>
      </c>
      <c r="H62" s="37">
        <f t="shared" si="1"/>
        <v>1.2550819828701099</v>
      </c>
      <c r="I62" s="42">
        <f>+[1]BRUTO!AG124</f>
        <v>57.765986420142603</v>
      </c>
      <c r="K62" s="38"/>
      <c r="L62" s="38"/>
      <c r="M62" s="38"/>
    </row>
    <row r="63" spans="4:13" x14ac:dyDescent="0.2">
      <c r="D63" s="36">
        <v>36465</v>
      </c>
      <c r="E63" s="37">
        <f>+[1]BRUTO!AE125</f>
        <v>56.585378079345695</v>
      </c>
      <c r="F63" s="38">
        <f>+[1]BRUTO!AF125</f>
        <v>60.6002821082579</v>
      </c>
      <c r="G63" s="37">
        <f t="shared" si="0"/>
        <v>2.2491649646295686</v>
      </c>
      <c r="H63" s="37">
        <f t="shared" si="1"/>
        <v>1.5088900622837409</v>
      </c>
      <c r="I63" s="42">
        <f>+[1]BRUTO!AG125</f>
        <v>56.379869881697701</v>
      </c>
      <c r="K63" s="38"/>
      <c r="L63" s="38"/>
      <c r="M63" s="38"/>
    </row>
    <row r="64" spans="4:13" x14ac:dyDescent="0.2">
      <c r="D64" s="36">
        <v>36495</v>
      </c>
      <c r="E64" s="37">
        <f>+[1]BRUTO!AE126</f>
        <v>69.871327755960763</v>
      </c>
      <c r="F64" s="38">
        <f>+[1]BRUTO!AF126</f>
        <v>61.496398254807403</v>
      </c>
      <c r="G64" s="37">
        <f t="shared" si="0"/>
        <v>3.9059617719252593</v>
      </c>
      <c r="H64" s="37">
        <f t="shared" si="1"/>
        <v>1.6567968072956907</v>
      </c>
      <c r="I64" s="42">
        <f>+[1]BRUTO!AG126</f>
        <v>61.977553403972003</v>
      </c>
      <c r="K64" s="38"/>
      <c r="L64" s="38"/>
      <c r="M64" s="38"/>
    </row>
    <row r="65" spans="1:13" x14ac:dyDescent="0.2">
      <c r="A65" s="32">
        <v>2000</v>
      </c>
      <c r="B65" s="32" t="s">
        <v>13</v>
      </c>
      <c r="C65" s="32">
        <v>2000</v>
      </c>
      <c r="D65" s="39" t="s">
        <v>38</v>
      </c>
      <c r="E65" s="37">
        <f>+[1]BRUTO!AE127</f>
        <v>58.624234740330316</v>
      </c>
      <c r="F65" s="38">
        <f>+[1]BRUTO!AF127</f>
        <v>62.448547048506697</v>
      </c>
      <c r="G65" s="37">
        <f t="shared" si="0"/>
        <v>5.6732602887501704</v>
      </c>
      <c r="H65" s="37">
        <f t="shared" si="1"/>
        <v>1.7672985168249111</v>
      </c>
      <c r="I65" s="42">
        <f>+[1]BRUTO!AG127</f>
        <v>60.056735009464802</v>
      </c>
      <c r="K65" s="38"/>
      <c r="L65" s="38"/>
      <c r="M65" s="38"/>
    </row>
    <row r="66" spans="1:13" x14ac:dyDescent="0.2">
      <c r="B66" s="32" t="s">
        <v>1</v>
      </c>
      <c r="D66" s="39" t="s">
        <v>39</v>
      </c>
      <c r="E66" s="37">
        <f>+[1]BRUTO!AE128</f>
        <v>64.457415433659406</v>
      </c>
      <c r="F66" s="38">
        <f>+[1]BRUTO!AF128</f>
        <v>63.4214806219791</v>
      </c>
      <c r="G66" s="37">
        <f t="shared" si="0"/>
        <v>7.5018561208310741</v>
      </c>
      <c r="H66" s="37">
        <f t="shared" si="1"/>
        <v>1.8285958320809037</v>
      </c>
      <c r="I66" s="42">
        <f>+[1]BRUTO!AG128</f>
        <v>69.830877518310004</v>
      </c>
      <c r="K66" s="38"/>
      <c r="L66" s="38"/>
      <c r="M66" s="38"/>
    </row>
    <row r="67" spans="1:13" x14ac:dyDescent="0.2">
      <c r="B67" s="32" t="s">
        <v>2</v>
      </c>
      <c r="D67" s="39" t="s">
        <v>40</v>
      </c>
      <c r="E67" s="37">
        <f>+[1]BRUTO!AE129</f>
        <v>73.394314548319159</v>
      </c>
      <c r="F67" s="38">
        <f>+[1]BRUTO!AF129</f>
        <v>64.400436646259394</v>
      </c>
      <c r="G67" s="37">
        <f t="shared" si="0"/>
        <v>9.4182788728101485</v>
      </c>
      <c r="H67" s="37">
        <f t="shared" si="1"/>
        <v>1.9164227519790744</v>
      </c>
      <c r="I67" s="42">
        <f>+[1]BRUTO!AG129</f>
        <v>72.848035293317196</v>
      </c>
      <c r="K67" s="38"/>
      <c r="L67" s="38"/>
      <c r="M67" s="38"/>
    </row>
    <row r="68" spans="1:13" x14ac:dyDescent="0.2">
      <c r="B68" s="32" t="s">
        <v>14</v>
      </c>
      <c r="D68" s="39" t="s">
        <v>41</v>
      </c>
      <c r="E68" s="37">
        <f>+[1]BRUTO!AE130</f>
        <v>60.469334337687847</v>
      </c>
      <c r="F68" s="38">
        <f>+[1]BRUTO!AF130</f>
        <v>65.3841803109474</v>
      </c>
      <c r="G68" s="37">
        <f t="shared" si="0"/>
        <v>11.429997414864236</v>
      </c>
      <c r="H68" s="37">
        <f t="shared" si="1"/>
        <v>2.0117185420540871</v>
      </c>
      <c r="I68" s="42">
        <f>+[1]BRUTO!AG130</f>
        <v>60.000016884911801</v>
      </c>
      <c r="K68" s="38"/>
      <c r="L68" s="38"/>
      <c r="M68" s="38"/>
    </row>
    <row r="69" spans="1:13" x14ac:dyDescent="0.2">
      <c r="B69" s="32" t="s">
        <v>4</v>
      </c>
      <c r="D69" s="39" t="s">
        <v>42</v>
      </c>
      <c r="E69" s="37">
        <f>+[1]BRUTO!AE131</f>
        <v>63.889594493690758</v>
      </c>
      <c r="F69" s="38">
        <f>+[1]BRUTO!AF131</f>
        <v>66.332563453705504</v>
      </c>
      <c r="G69" s="37">
        <f t="shared" si="0"/>
        <v>13.390661738638631</v>
      </c>
      <c r="H69" s="37">
        <f t="shared" si="1"/>
        <v>1.9606643237743953</v>
      </c>
      <c r="I69" s="42">
        <f>+[1]BRUTO!AG131</f>
        <v>67.157360826468206</v>
      </c>
      <c r="K69" s="38"/>
      <c r="L69" s="38"/>
      <c r="M69" s="38"/>
    </row>
    <row r="70" spans="1:13" x14ac:dyDescent="0.2">
      <c r="B70" s="32" t="s">
        <v>5</v>
      </c>
      <c r="D70" s="39" t="s">
        <v>43</v>
      </c>
      <c r="E70" s="37">
        <f>+[1]BRUTO!AE132</f>
        <v>60.554352569363587</v>
      </c>
      <c r="F70" s="38">
        <f>+[1]BRUTO!AF132</f>
        <v>67.208905659907103</v>
      </c>
      <c r="G70" s="37">
        <f t="shared" si="0"/>
        <v>15.101546081191319</v>
      </c>
      <c r="H70" s="37">
        <f t="shared" si="1"/>
        <v>1.7108843425526885</v>
      </c>
      <c r="I70" s="42">
        <f>+[1]BRUTO!AG132</f>
        <v>63.7162831175919</v>
      </c>
      <c r="K70" s="38"/>
      <c r="L70" s="38"/>
      <c r="M70" s="38"/>
    </row>
    <row r="71" spans="1:13" x14ac:dyDescent="0.2">
      <c r="B71" s="32" t="s">
        <v>6</v>
      </c>
      <c r="D71" s="39" t="s">
        <v>44</v>
      </c>
      <c r="E71" s="37">
        <f>+[1]BRUTO!AE133</f>
        <v>66.8824429505258</v>
      </c>
      <c r="F71" s="38">
        <f>+[1]BRUTO!AF133</f>
        <v>67.984944859291801</v>
      </c>
      <c r="G71" s="37">
        <f t="shared" si="0"/>
        <v>16.344706918726935</v>
      </c>
      <c r="H71" s="37">
        <f t="shared" si="1"/>
        <v>1.2431608375356156</v>
      </c>
      <c r="I71" s="42">
        <f>+[1]BRUTO!AG133</f>
        <v>67.023641045887203</v>
      </c>
      <c r="K71" s="38"/>
      <c r="L71" s="38"/>
      <c r="M71" s="38"/>
    </row>
    <row r="72" spans="1:13" x14ac:dyDescent="0.2">
      <c r="B72" s="32" t="s">
        <v>15</v>
      </c>
      <c r="D72" s="39" t="s">
        <v>45</v>
      </c>
      <c r="E72" s="37">
        <f>+[1]BRUTO!AE134</f>
        <v>70.943657417735778</v>
      </c>
      <c r="F72" s="38">
        <f>+[1]BRUTO!AF134</f>
        <v>68.655948917954504</v>
      </c>
      <c r="G72" s="37">
        <f t="shared" si="0"/>
        <v>16.974682954972952</v>
      </c>
      <c r="H72" s="37">
        <f t="shared" si="1"/>
        <v>0.62997603624601695</v>
      </c>
      <c r="I72" s="42">
        <f>+[1]BRUTO!AG134</f>
        <v>69.468465622481006</v>
      </c>
      <c r="K72" s="38"/>
      <c r="L72" s="38"/>
      <c r="M72" s="38"/>
    </row>
    <row r="73" spans="1:13" x14ac:dyDescent="0.2">
      <c r="B73" s="32" t="s">
        <v>8</v>
      </c>
      <c r="D73" s="39" t="s">
        <v>46</v>
      </c>
      <c r="E73" s="37">
        <f>+[1]BRUTO!AE135</f>
        <v>68.752386789562479</v>
      </c>
      <c r="F73" s="38">
        <f>+[1]BRUTO!AF135</f>
        <v>69.223883889458705</v>
      </c>
      <c r="G73" s="37">
        <f t="shared" si="0"/>
        <v>17.008238348258864</v>
      </c>
      <c r="H73" s="37">
        <f t="shared" si="1"/>
        <v>3.3555393285912061E-2</v>
      </c>
      <c r="I73" s="42">
        <f>+[1]BRUTO!AG135</f>
        <v>68.045152529378896</v>
      </c>
      <c r="K73" s="38"/>
      <c r="L73" s="38"/>
      <c r="M73" s="38"/>
    </row>
    <row r="74" spans="1:13" x14ac:dyDescent="0.2">
      <c r="B74" s="32" t="s">
        <v>9</v>
      </c>
      <c r="D74" s="39" t="s">
        <v>47</v>
      </c>
      <c r="E74" s="37">
        <f>+[1]BRUTO!AE136</f>
        <v>69.908844265951473</v>
      </c>
      <c r="F74" s="38">
        <f>+[1]BRUTO!AF136</f>
        <v>69.714198732014296</v>
      </c>
      <c r="G74" s="37">
        <f t="shared" si="0"/>
        <v>16.56122897431873</v>
      </c>
      <c r="H74" s="37">
        <f t="shared" si="1"/>
        <v>-0.44700937394013351</v>
      </c>
      <c r="I74" s="42">
        <f>+[1]BRUTO!AG136</f>
        <v>68.777321168397606</v>
      </c>
      <c r="K74" s="38"/>
      <c r="L74" s="38"/>
      <c r="M74" s="38"/>
    </row>
    <row r="75" spans="1:13" x14ac:dyDescent="0.2">
      <c r="B75" s="32" t="s">
        <v>10</v>
      </c>
      <c r="D75" s="39" t="s">
        <v>48</v>
      </c>
      <c r="E75" s="37">
        <f>+[1]BRUTO!AE137</f>
        <v>72.625908903074773</v>
      </c>
      <c r="F75" s="38">
        <f>+[1]BRUTO!AF137</f>
        <v>70.161283412104694</v>
      </c>
      <c r="G75" s="37">
        <f t="shared" si="0"/>
        <v>15.777156427699101</v>
      </c>
      <c r="H75" s="37">
        <f t="shared" si="1"/>
        <v>-0.78407254661962966</v>
      </c>
      <c r="I75" s="42">
        <f>+[1]BRUTO!AG137</f>
        <v>72.211366355166305</v>
      </c>
      <c r="K75" s="38"/>
      <c r="L75" s="38"/>
      <c r="M75" s="38"/>
    </row>
    <row r="76" spans="1:13" x14ac:dyDescent="0.2">
      <c r="B76" s="32" t="s">
        <v>16</v>
      </c>
      <c r="D76" s="39" t="s">
        <v>49</v>
      </c>
      <c r="E76" s="37">
        <f>+[1]BRUTO!AE138</f>
        <v>85.424727809434529</v>
      </c>
      <c r="F76" s="38">
        <f>+[1]BRUTO!AF138</f>
        <v>70.560134403569904</v>
      </c>
      <c r="G76" s="37">
        <f t="shared" si="0"/>
        <v>14.738645523933513</v>
      </c>
      <c r="H76" s="37">
        <f t="shared" si="1"/>
        <v>-1.0385109037655873</v>
      </c>
      <c r="I76" s="42">
        <f>+[1]BRUTO!AG138</f>
        <v>74.920303331944595</v>
      </c>
      <c r="K76" s="38"/>
      <c r="L76" s="38"/>
      <c r="M76" s="38"/>
    </row>
    <row r="77" spans="1:13" x14ac:dyDescent="0.2">
      <c r="A77" s="32">
        <v>2001</v>
      </c>
      <c r="B77" s="32" t="s">
        <v>13</v>
      </c>
      <c r="C77" s="32">
        <v>2001</v>
      </c>
      <c r="D77" s="39" t="s">
        <v>38</v>
      </c>
      <c r="E77" s="37">
        <f>+[1]BRUTO!AE139</f>
        <v>67.094322416850204</v>
      </c>
      <c r="F77" s="38">
        <f>+[1]BRUTO!AF139</f>
        <v>70.887361008625504</v>
      </c>
      <c r="G77" s="37">
        <f t="shared" si="0"/>
        <v>13.513227062855426</v>
      </c>
      <c r="H77" s="37">
        <f t="shared" si="1"/>
        <v>-1.2254184610780872</v>
      </c>
      <c r="I77" s="42">
        <f>+[1]BRUTO!AG139</f>
        <v>68.598400765582397</v>
      </c>
      <c r="K77" s="38"/>
      <c r="L77" s="38"/>
      <c r="M77" s="38"/>
    </row>
    <row r="78" spans="1:13" x14ac:dyDescent="0.2">
      <c r="B78" s="32" t="s">
        <v>1</v>
      </c>
      <c r="D78" s="39" t="s">
        <v>39</v>
      </c>
      <c r="E78" s="37">
        <f>+[1]BRUTO!AE140</f>
        <v>65.259502117309367</v>
      </c>
      <c r="F78" s="38">
        <f>+[1]BRUTO!AF140</f>
        <v>71.122603130618899</v>
      </c>
      <c r="G78" s="37">
        <f t="shared" si="0"/>
        <v>12.14276682460631</v>
      </c>
      <c r="H78" s="37">
        <f t="shared" si="1"/>
        <v>-1.370460238249116</v>
      </c>
      <c r="I78" s="42">
        <f>+[1]BRUTO!AG140</f>
        <v>71.146300217330804</v>
      </c>
      <c r="K78" s="38"/>
      <c r="L78" s="38"/>
      <c r="M78" s="38"/>
    </row>
    <row r="79" spans="1:13" x14ac:dyDescent="0.2">
      <c r="B79" s="32" t="s">
        <v>2</v>
      </c>
      <c r="D79" s="39" t="s">
        <v>40</v>
      </c>
      <c r="E79" s="37">
        <f>+[1]BRUTO!AE141</f>
        <v>69.836358536527868</v>
      </c>
      <c r="F79" s="38">
        <f>+[1]BRUTO!AF141</f>
        <v>71.251948910934203</v>
      </c>
      <c r="G79" s="37">
        <f t="shared" si="0"/>
        <v>10.638922065558344</v>
      </c>
      <c r="H79" s="37">
        <f t="shared" si="1"/>
        <v>-1.5038447590479667</v>
      </c>
      <c r="I79" s="42">
        <f>+[1]BRUTO!AG141</f>
        <v>69.378797094925702</v>
      </c>
      <c r="K79" s="38"/>
      <c r="L79" s="38"/>
      <c r="M79" s="38"/>
    </row>
    <row r="80" spans="1:13" x14ac:dyDescent="0.2">
      <c r="B80" s="32" t="s">
        <v>14</v>
      </c>
      <c r="D80" s="39" t="s">
        <v>41</v>
      </c>
      <c r="E80" s="37">
        <f>+[1]BRUTO!AE142</f>
        <v>71.895351842054581</v>
      </c>
      <c r="F80" s="38">
        <f>+[1]BRUTO!AF142</f>
        <v>71.298740950362301</v>
      </c>
      <c r="G80" s="37">
        <f t="shared" si="0"/>
        <v>9.0458588167459553</v>
      </c>
      <c r="H80" s="37">
        <f t="shared" si="1"/>
        <v>-1.5930632488123884</v>
      </c>
      <c r="I80" s="42">
        <f>+[1]BRUTO!AG142</f>
        <v>71.579253980132194</v>
      </c>
      <c r="K80" s="38"/>
      <c r="L80" s="38"/>
      <c r="M80" s="38"/>
    </row>
    <row r="81" spans="1:13" x14ac:dyDescent="0.2">
      <c r="B81" s="32" t="s">
        <v>4</v>
      </c>
      <c r="D81" s="39" t="s">
        <v>42</v>
      </c>
      <c r="E81" s="37">
        <f>+[1]BRUTO!AE143</f>
        <v>65.716303387563315</v>
      </c>
      <c r="F81" s="38">
        <f>+[1]BRUTO!AF143</f>
        <v>71.241474576906995</v>
      </c>
      <c r="G81" s="37">
        <f t="shared" ref="G81:G144" si="2">+(F81/F69-1)*100</f>
        <v>7.4004544187825649</v>
      </c>
      <c r="H81" s="37">
        <f t="shared" si="1"/>
        <v>-1.6454043979633903</v>
      </c>
      <c r="I81" s="42">
        <f>+[1]BRUTO!AG143</f>
        <v>68.971564035081698</v>
      </c>
      <c r="K81" s="38"/>
      <c r="L81" s="38"/>
      <c r="M81" s="38"/>
    </row>
    <row r="82" spans="1:13" x14ac:dyDescent="0.2">
      <c r="B82" s="32" t="s">
        <v>5</v>
      </c>
      <c r="D82" s="39" t="s">
        <v>43</v>
      </c>
      <c r="E82" s="37">
        <f>+[1]BRUTO!AE144</f>
        <v>68.037585264288836</v>
      </c>
      <c r="F82" s="38">
        <f>+[1]BRUTO!AF144</f>
        <v>71.065332479972298</v>
      </c>
      <c r="G82" s="37">
        <f t="shared" si="2"/>
        <v>5.7379699642479354</v>
      </c>
      <c r="H82" s="37">
        <f t="shared" si="1"/>
        <v>-1.6624844545346296</v>
      </c>
      <c r="I82" s="42">
        <f>+[1]BRUTO!AG144</f>
        <v>71.478661309246306</v>
      </c>
      <c r="K82" s="38"/>
      <c r="L82" s="38"/>
      <c r="M82" s="38"/>
    </row>
    <row r="83" spans="1:13" x14ac:dyDescent="0.2">
      <c r="B83" s="32" t="s">
        <v>6</v>
      </c>
      <c r="D83" s="39" t="s">
        <v>44</v>
      </c>
      <c r="E83" s="37">
        <f>+[1]BRUTO!AE145</f>
        <v>71.266197337210883</v>
      </c>
      <c r="F83" s="38">
        <f>+[1]BRUTO!AF145</f>
        <v>70.766635341035496</v>
      </c>
      <c r="G83" s="37">
        <f t="shared" si="2"/>
        <v>4.0916271793717707</v>
      </c>
      <c r="H83" s="37">
        <f t="shared" ref="H83:H146" si="3">+G83-G82</f>
        <v>-1.6463427848761647</v>
      </c>
      <c r="I83" s="42">
        <f>+[1]BRUTO!AG145</f>
        <v>71.693282479120796</v>
      </c>
      <c r="K83" s="38"/>
      <c r="L83" s="38"/>
      <c r="M83" s="38"/>
    </row>
    <row r="84" spans="1:13" x14ac:dyDescent="0.2">
      <c r="B84" s="32" t="s">
        <v>15</v>
      </c>
      <c r="D84" s="39" t="s">
        <v>45</v>
      </c>
      <c r="E84" s="37">
        <f>+[1]BRUTO!AE146</f>
        <v>78.413908646920333</v>
      </c>
      <c r="F84" s="38">
        <f>+[1]BRUTO!AF146</f>
        <v>70.344482701940706</v>
      </c>
      <c r="G84" s="37">
        <f t="shared" si="2"/>
        <v>2.4594136569345837</v>
      </c>
      <c r="H84" s="37">
        <f t="shared" si="3"/>
        <v>-1.632213522437187</v>
      </c>
      <c r="I84" s="42">
        <f>+[1]BRUTO!AG146</f>
        <v>77.165063048020301</v>
      </c>
      <c r="K84" s="38"/>
      <c r="L84" s="38"/>
      <c r="M84" s="38"/>
    </row>
    <row r="85" spans="1:13" x14ac:dyDescent="0.2">
      <c r="B85" s="32" t="s">
        <v>8</v>
      </c>
      <c r="D85" s="39" t="s">
        <v>46</v>
      </c>
      <c r="E85" s="37">
        <f>+[1]BRUTO!AE147</f>
        <v>71.692537179107461</v>
      </c>
      <c r="F85" s="38">
        <f>+[1]BRUTO!AF147</f>
        <v>69.822899156755895</v>
      </c>
      <c r="G85" s="37">
        <f t="shared" si="2"/>
        <v>0.86533033635289858</v>
      </c>
      <c r="H85" s="37">
        <f t="shared" si="3"/>
        <v>-1.5940833205816851</v>
      </c>
      <c r="I85" s="42">
        <f>+[1]BRUTO!AG147</f>
        <v>71.203789871853203</v>
      </c>
      <c r="K85" s="38"/>
      <c r="L85" s="38"/>
      <c r="M85" s="38"/>
    </row>
    <row r="86" spans="1:13" x14ac:dyDescent="0.2">
      <c r="B86" s="32" t="s">
        <v>9</v>
      </c>
      <c r="D86" s="39" t="s">
        <v>47</v>
      </c>
      <c r="E86" s="37">
        <f>+[1]BRUTO!AE148</f>
        <v>68.978021706079176</v>
      </c>
      <c r="F86" s="38">
        <f>+[1]BRUTO!AF148</f>
        <v>69.218733708303603</v>
      </c>
      <c r="G86" s="37">
        <f t="shared" si="2"/>
        <v>-0.71070891256355129</v>
      </c>
      <c r="H86" s="37">
        <f t="shared" si="3"/>
        <v>-1.5760392489164499</v>
      </c>
      <c r="I86" s="42">
        <f>+[1]BRUTO!AG148</f>
        <v>67.691508942308701</v>
      </c>
      <c r="K86" s="38"/>
      <c r="L86" s="38"/>
      <c r="M86" s="38"/>
    </row>
    <row r="87" spans="1:13" x14ac:dyDescent="0.2">
      <c r="B87" s="32" t="s">
        <v>10</v>
      </c>
      <c r="D87" s="39" t="s">
        <v>48</v>
      </c>
      <c r="E87" s="37">
        <f>+[1]BRUTO!AE149</f>
        <v>70.220228253803896</v>
      </c>
      <c r="F87" s="38">
        <f>+[1]BRUTO!AF149</f>
        <v>68.547609140909898</v>
      </c>
      <c r="G87" s="37">
        <f t="shared" si="2"/>
        <v>-2.2999497624873744</v>
      </c>
      <c r="H87" s="37">
        <f t="shared" si="3"/>
        <v>-1.5892408499238231</v>
      </c>
      <c r="I87" s="42">
        <f>+[1]BRUTO!AG149</f>
        <v>69.627747605815898</v>
      </c>
      <c r="K87" s="38"/>
      <c r="L87" s="38"/>
      <c r="M87" s="38"/>
    </row>
    <row r="88" spans="1:13" x14ac:dyDescent="0.2">
      <c r="B88" s="32" t="s">
        <v>16</v>
      </c>
      <c r="D88" s="39" t="s">
        <v>49</v>
      </c>
      <c r="E88" s="37">
        <f>+[1]BRUTO!AE150</f>
        <v>70.154780802264582</v>
      </c>
      <c r="F88" s="38">
        <f>+[1]BRUTO!AF150</f>
        <v>67.850026287125601</v>
      </c>
      <c r="G88" s="37">
        <f t="shared" si="2"/>
        <v>-3.8408488580021549</v>
      </c>
      <c r="H88" s="37">
        <f t="shared" si="3"/>
        <v>-1.5408990955147805</v>
      </c>
      <c r="I88" s="42">
        <f>+[1]BRUTO!AG150</f>
        <v>60.979003182271299</v>
      </c>
      <c r="K88" s="38"/>
      <c r="L88" s="38"/>
      <c r="M88" s="38"/>
    </row>
    <row r="89" spans="1:13" x14ac:dyDescent="0.2">
      <c r="A89" s="32">
        <v>2002</v>
      </c>
      <c r="B89" s="32" t="s">
        <v>13</v>
      </c>
      <c r="C89" s="32">
        <v>2002</v>
      </c>
      <c r="D89" s="39" t="s">
        <v>38</v>
      </c>
      <c r="E89" s="37">
        <f>+[1]BRUTO!AE151</f>
        <v>66.407803291872312</v>
      </c>
      <c r="F89" s="38">
        <f>+[1]BRUTO!AF151</f>
        <v>67.189287938820797</v>
      </c>
      <c r="G89" s="37">
        <f t="shared" si="2"/>
        <v>-5.2168299358114512</v>
      </c>
      <c r="H89" s="37">
        <f t="shared" si="3"/>
        <v>-1.3759810778092962</v>
      </c>
      <c r="I89" s="42">
        <f>+[1]BRUTO!AG151</f>
        <v>67.612212425332103</v>
      </c>
      <c r="K89" s="38"/>
      <c r="L89" s="38"/>
      <c r="M89" s="38"/>
    </row>
    <row r="90" spans="1:13" x14ac:dyDescent="0.2">
      <c r="B90" s="32" t="s">
        <v>1</v>
      </c>
      <c r="D90" s="39" t="s">
        <v>39</v>
      </c>
      <c r="E90" s="37">
        <f>+[1]BRUTO!AE152</f>
        <v>58.139286348063756</v>
      </c>
      <c r="F90" s="38">
        <f>+[1]BRUTO!AF152</f>
        <v>66.643906371857298</v>
      </c>
      <c r="G90" s="37">
        <f t="shared" si="2"/>
        <v>-6.2971496565393359</v>
      </c>
      <c r="H90" s="37">
        <f t="shared" si="3"/>
        <v>-1.0803197207278847</v>
      </c>
      <c r="I90" s="42">
        <f>+[1]BRUTO!AG152</f>
        <v>63.674560775855603</v>
      </c>
      <c r="K90" s="38"/>
      <c r="L90" s="38"/>
      <c r="M90" s="38"/>
    </row>
    <row r="91" spans="1:13" x14ac:dyDescent="0.2">
      <c r="B91" s="32" t="s">
        <v>2</v>
      </c>
      <c r="D91" s="39" t="s">
        <v>40</v>
      </c>
      <c r="E91" s="37">
        <f>+[1]BRUTO!AE153</f>
        <v>64.588881256036885</v>
      </c>
      <c r="F91" s="38">
        <f>+[1]BRUTO!AF153</f>
        <v>66.278618478956204</v>
      </c>
      <c r="G91" s="37">
        <f t="shared" si="2"/>
        <v>-6.9799219642324717</v>
      </c>
      <c r="H91" s="37">
        <f t="shared" si="3"/>
        <v>-0.68277230769313579</v>
      </c>
      <c r="I91" s="42">
        <f>+[1]BRUTO!AG153</f>
        <v>64.360215748469997</v>
      </c>
      <c r="K91" s="38"/>
      <c r="L91" s="38"/>
      <c r="M91" s="38"/>
    </row>
    <row r="92" spans="1:13" x14ac:dyDescent="0.2">
      <c r="B92" s="32" t="s">
        <v>14</v>
      </c>
      <c r="D92" s="39" t="s">
        <v>41</v>
      </c>
      <c r="E92" s="37">
        <f>+[1]BRUTO!AE154</f>
        <v>68.209840914690048</v>
      </c>
      <c r="F92" s="38">
        <f>+[1]BRUTO!AF154</f>
        <v>66.141469407553899</v>
      </c>
      <c r="G92" s="37">
        <f t="shared" si="2"/>
        <v>-7.2333276493603993</v>
      </c>
      <c r="H92" s="37">
        <f t="shared" si="3"/>
        <v>-0.2534056851279276</v>
      </c>
      <c r="I92" s="42">
        <f>+[1]BRUTO!AG154</f>
        <v>68.364284603338902</v>
      </c>
      <c r="K92" s="38"/>
      <c r="L92" s="38"/>
      <c r="M92" s="38"/>
    </row>
    <row r="93" spans="1:13" x14ac:dyDescent="0.2">
      <c r="B93" s="32" t="s">
        <v>4</v>
      </c>
      <c r="D93" s="39" t="s">
        <v>42</v>
      </c>
      <c r="E93" s="37">
        <f>+[1]BRUTO!AE155</f>
        <v>65.06034667979138</v>
      </c>
      <c r="F93" s="38">
        <f>+[1]BRUTO!AF155</f>
        <v>66.200685850292402</v>
      </c>
      <c r="G93" s="37">
        <f t="shared" si="2"/>
        <v>-7.075637831124526</v>
      </c>
      <c r="H93" s="37">
        <f t="shared" si="3"/>
        <v>0.15768981823587325</v>
      </c>
      <c r="I93" s="42">
        <f>+[1]BRUTO!AG155</f>
        <v>67.996431946499897</v>
      </c>
      <c r="K93" s="38"/>
      <c r="L93" s="38"/>
      <c r="M93" s="38"/>
    </row>
    <row r="94" spans="1:13" x14ac:dyDescent="0.2">
      <c r="B94" s="32" t="s">
        <v>5</v>
      </c>
      <c r="D94" s="39" t="s">
        <v>43</v>
      </c>
      <c r="E94" s="37">
        <f>+[1]BRUTO!AE156</f>
        <v>73.59540188649315</v>
      </c>
      <c r="F94" s="38">
        <f>+[1]BRUTO!AF156</f>
        <v>66.414556576104701</v>
      </c>
      <c r="G94" s="37">
        <f t="shared" si="2"/>
        <v>-6.544366629366416</v>
      </c>
      <c r="H94" s="37">
        <f t="shared" si="3"/>
        <v>0.53127120175811005</v>
      </c>
      <c r="I94" s="42">
        <f>+[1]BRUTO!AG156</f>
        <v>77.325908078738394</v>
      </c>
      <c r="K94" s="38"/>
      <c r="L94" s="38"/>
      <c r="M94" s="38"/>
    </row>
    <row r="95" spans="1:13" x14ac:dyDescent="0.2">
      <c r="B95" s="32" t="s">
        <v>6</v>
      </c>
      <c r="D95" s="39" t="s">
        <v>44</v>
      </c>
      <c r="E95" s="37">
        <f>+[1]BRUTO!AE157</f>
        <v>64.501366499400859</v>
      </c>
      <c r="F95" s="38">
        <f>+[1]BRUTO!AF157</f>
        <v>66.705001751701204</v>
      </c>
      <c r="G95" s="37">
        <f t="shared" si="2"/>
        <v>-5.739475347048284</v>
      </c>
      <c r="H95" s="37">
        <f t="shared" si="3"/>
        <v>0.80489128231813201</v>
      </c>
      <c r="I95" s="42">
        <f>+[1]BRUTO!AG157</f>
        <v>64.968133074756096</v>
      </c>
      <c r="K95" s="38"/>
      <c r="L95" s="38"/>
      <c r="M95" s="38"/>
    </row>
    <row r="96" spans="1:13" x14ac:dyDescent="0.2">
      <c r="B96" s="32" t="s">
        <v>15</v>
      </c>
      <c r="D96" s="39" t="s">
        <v>45</v>
      </c>
      <c r="E96" s="37">
        <f>+[1]BRUTO!AE158</f>
        <v>65.55946760357098</v>
      </c>
      <c r="F96" s="38">
        <f>+[1]BRUTO!AF158</f>
        <v>67.007384533170395</v>
      </c>
      <c r="G96" s="37">
        <f t="shared" si="2"/>
        <v>-4.7439373218651104</v>
      </c>
      <c r="H96" s="37">
        <f t="shared" si="3"/>
        <v>0.99553802518317358</v>
      </c>
      <c r="I96" s="42">
        <f>+[1]BRUTO!AG158</f>
        <v>64.764511298128596</v>
      </c>
      <c r="K96" s="38"/>
      <c r="L96" s="38"/>
      <c r="M96" s="38"/>
    </row>
    <row r="97" spans="1:13" x14ac:dyDescent="0.2">
      <c r="B97" s="32" t="s">
        <v>8</v>
      </c>
      <c r="D97" s="39" t="s">
        <v>46</v>
      </c>
      <c r="E97" s="37">
        <f>+[1]BRUTO!AE159</f>
        <v>69.231569379365567</v>
      </c>
      <c r="F97" s="38">
        <f>+[1]BRUTO!AF159</f>
        <v>67.301348495389703</v>
      </c>
      <c r="G97" s="37">
        <f t="shared" si="2"/>
        <v>-3.6113519945729866</v>
      </c>
      <c r="H97" s="37">
        <f t="shared" si="3"/>
        <v>1.1325853272921238</v>
      </c>
      <c r="I97" s="42">
        <f>+[1]BRUTO!AG159</f>
        <v>68.7883954022127</v>
      </c>
      <c r="K97" s="38"/>
      <c r="L97" s="38"/>
      <c r="M97" s="38"/>
    </row>
    <row r="98" spans="1:13" x14ac:dyDescent="0.2">
      <c r="B98" s="32" t="s">
        <v>9</v>
      </c>
      <c r="D98" s="39" t="s">
        <v>47</v>
      </c>
      <c r="E98" s="37">
        <f>+[1]BRUTO!AE160</f>
        <v>69.489249783993486</v>
      </c>
      <c r="F98" s="38">
        <f>+[1]BRUTO!AF160</f>
        <v>67.592386693613406</v>
      </c>
      <c r="G98" s="37">
        <f t="shared" si="2"/>
        <v>-2.3495763755861598</v>
      </c>
      <c r="H98" s="37">
        <f t="shared" si="3"/>
        <v>1.2617756189868268</v>
      </c>
      <c r="I98" s="42">
        <f>+[1]BRUTO!AG160</f>
        <v>68.245045717309296</v>
      </c>
      <c r="K98" s="38"/>
      <c r="L98" s="38"/>
      <c r="M98" s="38"/>
    </row>
    <row r="99" spans="1:13" x14ac:dyDescent="0.2">
      <c r="B99" s="32" t="s">
        <v>10</v>
      </c>
      <c r="D99" s="39" t="s">
        <v>48</v>
      </c>
      <c r="E99" s="37">
        <f>+[1]BRUTO!AE161</f>
        <v>68.414189630610522</v>
      </c>
      <c r="F99" s="38">
        <f>+[1]BRUTO!AF161</f>
        <v>67.867367932443798</v>
      </c>
      <c r="G99" s="37">
        <f t="shared" si="2"/>
        <v>-0.99236314291831773</v>
      </c>
      <c r="H99" s="37">
        <f t="shared" si="3"/>
        <v>1.3572132326678421</v>
      </c>
      <c r="I99" s="42">
        <f>+[1]BRUTO!AG161</f>
        <v>67.556824347170902</v>
      </c>
      <c r="K99" s="38"/>
      <c r="L99" s="38"/>
      <c r="M99" s="38"/>
    </row>
    <row r="100" spans="1:13" x14ac:dyDescent="0.2">
      <c r="B100" s="32" t="s">
        <v>16</v>
      </c>
      <c r="D100" s="39" t="s">
        <v>49</v>
      </c>
      <c r="E100" s="37">
        <f>+[1]BRUTO!AE162</f>
        <v>81.617014769388888</v>
      </c>
      <c r="F100" s="38">
        <f>+[1]BRUTO!AF162</f>
        <v>68.125813689492801</v>
      </c>
      <c r="G100" s="37">
        <f t="shared" si="2"/>
        <v>0.40646616878250441</v>
      </c>
      <c r="H100" s="37">
        <f t="shared" si="3"/>
        <v>1.3988293117008221</v>
      </c>
      <c r="I100" s="42">
        <f>+[1]BRUTO!AG162</f>
        <v>70.487045726621204</v>
      </c>
      <c r="K100" s="38"/>
      <c r="L100" s="38"/>
      <c r="M100" s="38"/>
    </row>
    <row r="101" spans="1:13" x14ac:dyDescent="0.2">
      <c r="A101" s="32">
        <v>2003</v>
      </c>
      <c r="B101" s="32" t="s">
        <v>13</v>
      </c>
      <c r="C101" s="32">
        <v>2003</v>
      </c>
      <c r="D101" s="39" t="s">
        <v>38</v>
      </c>
      <c r="E101" s="37">
        <f>+[1]BRUTO!AE163</f>
        <v>69.593619336632045</v>
      </c>
      <c r="F101" s="38">
        <f>+[1]BRUTO!AF163</f>
        <v>68.404119945760598</v>
      </c>
      <c r="G101" s="37">
        <f t="shared" si="2"/>
        <v>1.8080739418550928</v>
      </c>
      <c r="H101" s="37">
        <f t="shared" si="3"/>
        <v>1.4016077730725884</v>
      </c>
      <c r="I101" s="42">
        <f>+[1]BRUTO!AG163</f>
        <v>70.503141727640497</v>
      </c>
      <c r="K101" s="38"/>
      <c r="L101" s="38"/>
      <c r="M101" s="38"/>
    </row>
    <row r="102" spans="1:13" x14ac:dyDescent="0.2">
      <c r="B102" s="32" t="s">
        <v>1</v>
      </c>
      <c r="D102" s="39" t="s">
        <v>39</v>
      </c>
      <c r="E102" s="37">
        <f>+[1]BRUTO!AE164</f>
        <v>59.417862794358747</v>
      </c>
      <c r="F102" s="38">
        <f>+[1]BRUTO!AF164</f>
        <v>68.749948050813302</v>
      </c>
      <c r="G102" s="37">
        <f t="shared" si="2"/>
        <v>3.1601414046841469</v>
      </c>
      <c r="H102" s="37">
        <f t="shared" si="3"/>
        <v>1.3520674628290541</v>
      </c>
      <c r="I102" s="42">
        <f>+[1]BRUTO!AG164</f>
        <v>65.420680714226904</v>
      </c>
      <c r="K102" s="38"/>
      <c r="L102" s="38"/>
      <c r="M102" s="38"/>
    </row>
    <row r="103" spans="1:13" x14ac:dyDescent="0.2">
      <c r="B103" s="32" t="s">
        <v>2</v>
      </c>
      <c r="D103" s="39" t="s">
        <v>40</v>
      </c>
      <c r="E103" s="37">
        <f>+[1]BRUTO!AE165</f>
        <v>65.132822839804419</v>
      </c>
      <c r="F103" s="38">
        <f>+[1]BRUTO!AF165</f>
        <v>69.194032460286095</v>
      </c>
      <c r="G103" s="37">
        <f t="shared" si="2"/>
        <v>4.3987247293869824</v>
      </c>
      <c r="H103" s="37">
        <f t="shared" si="3"/>
        <v>1.2385833247028355</v>
      </c>
      <c r="I103" s="42">
        <f>+[1]BRUTO!AG165</f>
        <v>65.173024056547106</v>
      </c>
      <c r="K103" s="38"/>
      <c r="L103" s="38"/>
      <c r="M103" s="38"/>
    </row>
    <row r="104" spans="1:13" x14ac:dyDescent="0.2">
      <c r="B104" s="32" t="s">
        <v>14</v>
      </c>
      <c r="D104" s="39" t="s">
        <v>41</v>
      </c>
      <c r="E104" s="37">
        <f>+[1]BRUTO!AE166</f>
        <v>71.899734528389146</v>
      </c>
      <c r="F104" s="38">
        <f>+[1]BRUTO!AF166</f>
        <v>69.712019209909002</v>
      </c>
      <c r="G104" s="37">
        <f t="shared" si="2"/>
        <v>5.3983527041921331</v>
      </c>
      <c r="H104" s="37">
        <f t="shared" si="3"/>
        <v>0.99962797480515064</v>
      </c>
      <c r="I104" s="42">
        <f>+[1]BRUTO!AG166</f>
        <v>72.487042084316798</v>
      </c>
      <c r="K104" s="38"/>
      <c r="L104" s="38"/>
      <c r="M104" s="38"/>
    </row>
    <row r="105" spans="1:13" x14ac:dyDescent="0.2">
      <c r="B105" s="32" t="s">
        <v>4</v>
      </c>
      <c r="D105" s="39" t="s">
        <v>42</v>
      </c>
      <c r="E105" s="37">
        <f>+[1]BRUTO!AE167</f>
        <v>66.442575713242377</v>
      </c>
      <c r="F105" s="38">
        <f>+[1]BRUTO!AF167</f>
        <v>70.298258576001203</v>
      </c>
      <c r="G105" s="37">
        <f t="shared" si="2"/>
        <v>6.1896227706388585</v>
      </c>
      <c r="H105" s="37">
        <f t="shared" si="3"/>
        <v>0.79127006644672537</v>
      </c>
      <c r="I105" s="42">
        <f>+[1]BRUTO!AG167</f>
        <v>69.178603670944995</v>
      </c>
      <c r="K105" s="38"/>
      <c r="L105" s="38"/>
      <c r="M105" s="38"/>
    </row>
    <row r="106" spans="1:13" x14ac:dyDescent="0.2">
      <c r="B106" s="32" t="s">
        <v>5</v>
      </c>
      <c r="D106" s="39" t="s">
        <v>43</v>
      </c>
      <c r="E106" s="37">
        <f>+[1]BRUTO!AE168</f>
        <v>68.708755237814572</v>
      </c>
      <c r="F106" s="38">
        <f>+[1]BRUTO!AF168</f>
        <v>70.988828101258903</v>
      </c>
      <c r="G106" s="37">
        <f t="shared" si="2"/>
        <v>6.8874532346120843</v>
      </c>
      <c r="H106" s="37">
        <f t="shared" si="3"/>
        <v>0.69783046397322579</v>
      </c>
      <c r="I106" s="42">
        <f>+[1]BRUTO!AG168</f>
        <v>72.171022277520507</v>
      </c>
      <c r="K106" s="38"/>
      <c r="L106" s="38"/>
      <c r="M106" s="38"/>
    </row>
    <row r="107" spans="1:13" x14ac:dyDescent="0.2">
      <c r="B107" s="32" t="s">
        <v>6</v>
      </c>
      <c r="D107" s="39" t="s">
        <v>44</v>
      </c>
      <c r="E107" s="37">
        <f>+[1]BRUTO!AE169</f>
        <v>72.81822677674306</v>
      </c>
      <c r="F107" s="38">
        <f>+[1]BRUTO!AF169</f>
        <v>71.816392272147397</v>
      </c>
      <c r="G107" s="37">
        <f t="shared" si="2"/>
        <v>7.6626795385937196</v>
      </c>
      <c r="H107" s="37">
        <f t="shared" si="3"/>
        <v>0.77522630398163539</v>
      </c>
      <c r="I107" s="42">
        <f>+[1]BRUTO!AG169</f>
        <v>73.431962767783602</v>
      </c>
      <c r="K107" s="38"/>
      <c r="L107" s="38"/>
      <c r="M107" s="38"/>
    </row>
    <row r="108" spans="1:13" x14ac:dyDescent="0.2">
      <c r="B108" s="32" t="s">
        <v>15</v>
      </c>
      <c r="D108" s="39" t="s">
        <v>45</v>
      </c>
      <c r="E108" s="37">
        <f>+[1]BRUTO!AE170</f>
        <v>70.628943165311966</v>
      </c>
      <c r="F108" s="38">
        <f>+[1]BRUTO!AF170</f>
        <v>72.778782938546499</v>
      </c>
      <c r="G108" s="37">
        <f t="shared" si="2"/>
        <v>8.6130781638240386</v>
      </c>
      <c r="H108" s="37">
        <f t="shared" si="3"/>
        <v>0.95039862523031893</v>
      </c>
      <c r="I108" s="42">
        <f>+[1]BRUTO!AG170</f>
        <v>70.034504336778099</v>
      </c>
      <c r="K108" s="38"/>
      <c r="L108" s="38"/>
      <c r="M108" s="38"/>
    </row>
    <row r="109" spans="1:13" x14ac:dyDescent="0.2">
      <c r="B109" s="32" t="s">
        <v>8</v>
      </c>
      <c r="D109" s="39" t="s">
        <v>46</v>
      </c>
      <c r="E109" s="37">
        <f>+[1]BRUTO!AE171</f>
        <v>72.412915488412636</v>
      </c>
      <c r="F109" s="38">
        <f>+[1]BRUTO!AF171</f>
        <v>73.835473923772099</v>
      </c>
      <c r="G109" s="37">
        <f t="shared" si="2"/>
        <v>9.7087585530771356</v>
      </c>
      <c r="H109" s="37">
        <f t="shared" si="3"/>
        <v>1.0956803892530971</v>
      </c>
      <c r="I109" s="42">
        <f>+[1]BRUTO!AG171</f>
        <v>71.907695106390094</v>
      </c>
      <c r="K109" s="38"/>
      <c r="L109" s="38"/>
      <c r="M109" s="38"/>
    </row>
    <row r="110" spans="1:13" x14ac:dyDescent="0.2">
      <c r="B110" s="32" t="s">
        <v>9</v>
      </c>
      <c r="D110" s="39" t="s">
        <v>47</v>
      </c>
      <c r="E110" s="37">
        <f>+[1]BRUTO!AE172</f>
        <v>82.044396423346384</v>
      </c>
      <c r="F110" s="38">
        <f>+[1]BRUTO!AF172</f>
        <v>74.924930828811995</v>
      </c>
      <c r="G110" s="37">
        <f t="shared" si="2"/>
        <v>10.848180533165607</v>
      </c>
      <c r="H110" s="37">
        <f t="shared" si="3"/>
        <v>1.1394219800884713</v>
      </c>
      <c r="I110" s="42">
        <f>+[1]BRUTO!AG172</f>
        <v>80.457881299132794</v>
      </c>
      <c r="K110" s="38"/>
      <c r="L110" s="38"/>
      <c r="M110" s="38"/>
    </row>
    <row r="111" spans="1:13" x14ac:dyDescent="0.2">
      <c r="B111" s="32" t="s">
        <v>10</v>
      </c>
      <c r="D111" s="39" t="s">
        <v>48</v>
      </c>
      <c r="E111" s="37">
        <f>+[1]BRUTO!AE173</f>
        <v>78.052325343530271</v>
      </c>
      <c r="F111" s="38">
        <f>+[1]BRUTO!AF173</f>
        <v>75.9755668322438</v>
      </c>
      <c r="G111" s="37">
        <f t="shared" si="2"/>
        <v>11.947124438170388</v>
      </c>
      <c r="H111" s="37">
        <f t="shared" si="3"/>
        <v>1.0989439050047807</v>
      </c>
      <c r="I111" s="42">
        <f>+[1]BRUTO!AG173</f>
        <v>76.635526281850602</v>
      </c>
      <c r="K111" s="38"/>
      <c r="L111" s="38"/>
      <c r="M111" s="38"/>
    </row>
    <row r="112" spans="1:13" x14ac:dyDescent="0.2">
      <c r="B112" s="32" t="s">
        <v>16</v>
      </c>
      <c r="D112" s="39" t="s">
        <v>49</v>
      </c>
      <c r="E112" s="37">
        <f>+[1]BRUTO!AE174</f>
        <v>88.925110804609403</v>
      </c>
      <c r="F112" s="38">
        <f>+[1]BRUTO!AF174</f>
        <v>76.937347473250497</v>
      </c>
      <c r="G112" s="37">
        <f t="shared" si="2"/>
        <v>12.934207030420719</v>
      </c>
      <c r="H112" s="37">
        <f t="shared" si="3"/>
        <v>0.98708259225033146</v>
      </c>
      <c r="I112" s="42">
        <f>+[1]BRUTO!AG174</f>
        <v>76.642101299277996</v>
      </c>
      <c r="K112" s="38"/>
      <c r="L112" s="38"/>
      <c r="M112" s="38"/>
    </row>
    <row r="113" spans="1:13" x14ac:dyDescent="0.2">
      <c r="A113" s="32">
        <v>2004</v>
      </c>
      <c r="B113" s="32" t="s">
        <v>13</v>
      </c>
      <c r="C113" s="32">
        <v>2004</v>
      </c>
      <c r="D113" s="39" t="s">
        <v>38</v>
      </c>
      <c r="E113" s="37">
        <f>+[1]BRUTO!AE175</f>
        <v>74.175894128230226</v>
      </c>
      <c r="F113" s="38">
        <f>+[1]BRUTO!AF175</f>
        <v>77.748841711618695</v>
      </c>
      <c r="G113" s="37">
        <f t="shared" si="2"/>
        <v>13.661051078893749</v>
      </c>
      <c r="H113" s="37">
        <f t="shared" si="3"/>
        <v>0.72684404847302986</v>
      </c>
      <c r="I113" s="42">
        <f>+[1]BRUTO!AG175</f>
        <v>74.716996735185006</v>
      </c>
      <c r="K113" s="38"/>
      <c r="L113" s="38"/>
      <c r="M113" s="38"/>
    </row>
    <row r="114" spans="1:13" x14ac:dyDescent="0.2">
      <c r="B114" s="32" t="s">
        <v>1</v>
      </c>
      <c r="D114" s="39" t="s">
        <v>39</v>
      </c>
      <c r="E114" s="37">
        <f>+[1]BRUTO!AE176</f>
        <v>70.401638399522668</v>
      </c>
      <c r="F114" s="38">
        <f>+[1]BRUTO!AF176</f>
        <v>78.399192932849999</v>
      </c>
      <c r="G114" s="37">
        <f t="shared" si="2"/>
        <v>14.035275888361266</v>
      </c>
      <c r="H114" s="37">
        <f t="shared" si="3"/>
        <v>0.37422480946751691</v>
      </c>
      <c r="I114" s="42">
        <f>+[1]BRUTO!AG176</f>
        <v>78.15943983647</v>
      </c>
      <c r="K114" s="38"/>
      <c r="L114" s="38"/>
      <c r="M114" s="38"/>
    </row>
    <row r="115" spans="1:13" x14ac:dyDescent="0.2">
      <c r="B115" s="32" t="s">
        <v>2</v>
      </c>
      <c r="D115" s="39" t="s">
        <v>40</v>
      </c>
      <c r="E115" s="37">
        <f>+[1]BRUTO!AE177</f>
        <v>82.953463280812855</v>
      </c>
      <c r="F115" s="38">
        <f>+[1]BRUTO!AF177</f>
        <v>78.893620741140793</v>
      </c>
      <c r="G115" s="37">
        <f t="shared" si="2"/>
        <v>14.017954924684828</v>
      </c>
      <c r="H115" s="37">
        <f t="shared" si="3"/>
        <v>-1.7320963676437984E-2</v>
      </c>
      <c r="I115" s="42">
        <f>+[1]BRUTO!AG177</f>
        <v>83.219006752335204</v>
      </c>
      <c r="K115" s="38"/>
      <c r="L115" s="38"/>
      <c r="M115" s="38"/>
    </row>
    <row r="116" spans="1:13" x14ac:dyDescent="0.2">
      <c r="B116" s="32" t="s">
        <v>14</v>
      </c>
      <c r="D116" s="39" t="s">
        <v>41</v>
      </c>
      <c r="E116" s="37">
        <f>+[1]BRUTO!AE178</f>
        <v>79.76443313619248</v>
      </c>
      <c r="F116" s="38">
        <f>+[1]BRUTO!AF178</f>
        <v>79.220692232790299</v>
      </c>
      <c r="G116" s="37">
        <f t="shared" si="2"/>
        <v>13.639933444259956</v>
      </c>
      <c r="H116" s="37">
        <f t="shared" si="3"/>
        <v>-0.37802148042487183</v>
      </c>
      <c r="I116" s="42">
        <f>+[1]BRUTO!AG178</f>
        <v>80.877808167004702</v>
      </c>
      <c r="K116" s="38"/>
      <c r="L116" s="38"/>
      <c r="M116" s="38"/>
    </row>
    <row r="117" spans="1:13" x14ac:dyDescent="0.2">
      <c r="B117" s="32" t="s">
        <v>4</v>
      </c>
      <c r="D117" s="39" t="s">
        <v>42</v>
      </c>
      <c r="E117" s="37">
        <f>+[1]BRUTO!AE179</f>
        <v>76.053672929874367</v>
      </c>
      <c r="F117" s="38">
        <f>+[1]BRUTO!AF179</f>
        <v>79.412237988705698</v>
      </c>
      <c r="G117" s="37">
        <f t="shared" si="2"/>
        <v>12.964729990930213</v>
      </c>
      <c r="H117" s="37">
        <f t="shared" si="3"/>
        <v>-0.6752034533297433</v>
      </c>
      <c r="I117" s="42">
        <f>+[1]BRUTO!AG179</f>
        <v>78.856636355078194</v>
      </c>
      <c r="K117" s="38"/>
      <c r="L117" s="38"/>
      <c r="M117" s="38"/>
    </row>
    <row r="118" spans="1:13" x14ac:dyDescent="0.2">
      <c r="B118" s="32" t="s">
        <v>5</v>
      </c>
      <c r="D118" s="39" t="s">
        <v>43</v>
      </c>
      <c r="E118" s="37">
        <f>+[1]BRUTO!AE180</f>
        <v>74.728363426442598</v>
      </c>
      <c r="F118" s="38">
        <f>+[1]BRUTO!AF180</f>
        <v>79.507132161014596</v>
      </c>
      <c r="G118" s="37">
        <f t="shared" si="2"/>
        <v>11.999499481249543</v>
      </c>
      <c r="H118" s="37">
        <f t="shared" si="3"/>
        <v>-0.96523050968066926</v>
      </c>
      <c r="I118" s="42">
        <f>+[1]BRUTO!AG180</f>
        <v>78.432958723452799</v>
      </c>
      <c r="K118" s="38"/>
      <c r="L118" s="38"/>
      <c r="M118" s="38"/>
    </row>
    <row r="119" spans="1:13" x14ac:dyDescent="0.2">
      <c r="B119" s="32" t="s">
        <v>6</v>
      </c>
      <c r="D119" s="39" t="s">
        <v>44</v>
      </c>
      <c r="E119" s="37">
        <f>+[1]BRUTO!AE181</f>
        <v>78.625910239696722</v>
      </c>
      <c r="F119" s="38">
        <f>+[1]BRUTO!AF181</f>
        <v>79.542571114849395</v>
      </c>
      <c r="G119" s="37">
        <f t="shared" si="2"/>
        <v>10.758238611351745</v>
      </c>
      <c r="H119" s="37">
        <f t="shared" si="3"/>
        <v>-1.2412608698977987</v>
      </c>
      <c r="I119" s="42">
        <f>+[1]BRUTO!AG181</f>
        <v>79.440529792632006</v>
      </c>
      <c r="K119" s="38"/>
      <c r="L119" s="38"/>
      <c r="M119" s="38"/>
    </row>
    <row r="120" spans="1:13" x14ac:dyDescent="0.2">
      <c r="B120" s="32" t="s">
        <v>15</v>
      </c>
      <c r="D120" s="39" t="s">
        <v>45</v>
      </c>
      <c r="E120" s="37">
        <f>+[1]BRUTO!AE182</f>
        <v>78.937534831730517</v>
      </c>
      <c r="F120" s="38">
        <f>+[1]BRUTO!AF182</f>
        <v>79.563911592447894</v>
      </c>
      <c r="G120" s="37">
        <f t="shared" si="2"/>
        <v>9.3229487770229333</v>
      </c>
      <c r="H120" s="37">
        <f t="shared" si="3"/>
        <v>-1.4352898343288114</v>
      </c>
      <c r="I120" s="42">
        <f>+[1]BRUTO!AG182</f>
        <v>78.357472110537103</v>
      </c>
      <c r="K120" s="38"/>
      <c r="L120" s="38"/>
      <c r="M120" s="38"/>
    </row>
    <row r="121" spans="1:13" x14ac:dyDescent="0.2">
      <c r="B121" s="32" t="s">
        <v>8</v>
      </c>
      <c r="D121" s="39" t="s">
        <v>46</v>
      </c>
      <c r="E121" s="37">
        <f>+[1]BRUTO!AE183</f>
        <v>72.345295227998932</v>
      </c>
      <c r="F121" s="38">
        <f>+[1]BRUTO!AF183</f>
        <v>79.609009131813295</v>
      </c>
      <c r="G121" s="37">
        <f t="shared" si="2"/>
        <v>7.8194598087117484</v>
      </c>
      <c r="H121" s="37">
        <f t="shared" si="3"/>
        <v>-1.5034889683111849</v>
      </c>
      <c r="I121" s="42">
        <f>+[1]BRUTO!AG183</f>
        <v>71.818403224220901</v>
      </c>
      <c r="K121" s="38"/>
      <c r="L121" s="38"/>
      <c r="M121" s="38"/>
    </row>
    <row r="122" spans="1:13" x14ac:dyDescent="0.2">
      <c r="B122" s="32" t="s">
        <v>9</v>
      </c>
      <c r="D122" s="39" t="s">
        <v>47</v>
      </c>
      <c r="E122" s="37">
        <f>+[1]BRUTO!AE184</f>
        <v>83.929437254098588</v>
      </c>
      <c r="F122" s="38">
        <f>+[1]BRUTO!AF184</f>
        <v>79.716210047397595</v>
      </c>
      <c r="G122" s="37">
        <f t="shared" si="2"/>
        <v>6.3947729621969041</v>
      </c>
      <c r="H122" s="37">
        <f t="shared" si="3"/>
        <v>-1.4246868465148443</v>
      </c>
      <c r="I122" s="42">
        <f>+[1]BRUTO!AG184</f>
        <v>81.931303272108707</v>
      </c>
      <c r="K122" s="38"/>
      <c r="L122" s="38"/>
      <c r="M122" s="38"/>
    </row>
    <row r="123" spans="1:13" x14ac:dyDescent="0.2">
      <c r="B123" s="32" t="s">
        <v>10</v>
      </c>
      <c r="D123" s="39" t="s">
        <v>48</v>
      </c>
      <c r="E123" s="37">
        <f>+[1]BRUTO!AE185</f>
        <v>78.885286835562269</v>
      </c>
      <c r="F123" s="38">
        <f>+[1]BRUTO!AF185</f>
        <v>79.937974148761995</v>
      </c>
      <c r="G123" s="37">
        <f t="shared" si="2"/>
        <v>5.2153705220354674</v>
      </c>
      <c r="H123" s="37">
        <f t="shared" si="3"/>
        <v>-1.1794024401614367</v>
      </c>
      <c r="I123" s="42">
        <f>+[1]BRUTO!AG185</f>
        <v>77.303518672864996</v>
      </c>
      <c r="K123" s="38"/>
      <c r="L123" s="38"/>
      <c r="M123" s="38"/>
    </row>
    <row r="124" spans="1:13" x14ac:dyDescent="0.2">
      <c r="B124" s="32" t="s">
        <v>16</v>
      </c>
      <c r="D124" s="39" t="s">
        <v>49</v>
      </c>
      <c r="E124" s="37">
        <f>+[1]BRUTO!AE186</f>
        <v>96.691393088875373</v>
      </c>
      <c r="F124" s="38">
        <f>+[1]BRUTO!AF186</f>
        <v>80.324860686091995</v>
      </c>
      <c r="G124" s="37">
        <f t="shared" si="2"/>
        <v>4.4029503538827619</v>
      </c>
      <c r="H124" s="37">
        <f t="shared" si="3"/>
        <v>-0.81242016815270546</v>
      </c>
      <c r="I124" s="42">
        <f>+[1]BRUTO!AG186</f>
        <v>83.500518317444502</v>
      </c>
      <c r="K124" s="38"/>
      <c r="L124" s="38"/>
      <c r="M124" s="38"/>
    </row>
    <row r="125" spans="1:13" x14ac:dyDescent="0.2">
      <c r="A125" s="32">
        <v>2005</v>
      </c>
      <c r="B125" s="32" t="s">
        <v>13</v>
      </c>
      <c r="C125" s="32">
        <v>2005</v>
      </c>
      <c r="D125" s="39" t="s">
        <v>38</v>
      </c>
      <c r="E125" s="37">
        <f>+[1]BRUTO!AE187</f>
        <v>80.594906690950452</v>
      </c>
      <c r="F125" s="38">
        <f>+[1]BRUTO!AF187</f>
        <v>80.874001534220298</v>
      </c>
      <c r="G125" s="37">
        <f t="shared" si="2"/>
        <v>4.0195580458847857</v>
      </c>
      <c r="H125" s="37">
        <f t="shared" si="3"/>
        <v>-0.38339230799797619</v>
      </c>
      <c r="I125" s="42">
        <f>+[1]BRUTO!AG187</f>
        <v>80.635917664847199</v>
      </c>
      <c r="K125" s="38"/>
      <c r="L125" s="38"/>
      <c r="M125" s="38"/>
    </row>
    <row r="126" spans="1:13" x14ac:dyDescent="0.2">
      <c r="B126" s="32" t="s">
        <v>1</v>
      </c>
      <c r="D126" s="39" t="s">
        <v>39</v>
      </c>
      <c r="E126" s="37">
        <f>+[1]BRUTO!AE188</f>
        <v>72.681756799940814</v>
      </c>
      <c r="F126" s="38">
        <f>+[1]BRUTO!AF188</f>
        <v>81.5569503950463</v>
      </c>
      <c r="G126" s="37">
        <f t="shared" si="2"/>
        <v>4.0277933280524536</v>
      </c>
      <c r="H126" s="37">
        <f t="shared" si="3"/>
        <v>8.23528216766789E-3</v>
      </c>
      <c r="I126" s="42">
        <f>+[1]BRUTO!AG188</f>
        <v>81.521843392291302</v>
      </c>
      <c r="K126" s="38"/>
      <c r="L126" s="38"/>
      <c r="M126" s="38"/>
    </row>
    <row r="127" spans="1:13" x14ac:dyDescent="0.2">
      <c r="B127" s="32" t="s">
        <v>2</v>
      </c>
      <c r="D127" s="39" t="s">
        <v>40</v>
      </c>
      <c r="E127" s="37">
        <f>+[1]BRUTO!AE189</f>
        <v>82.440893394697881</v>
      </c>
      <c r="F127" s="38">
        <f>+[1]BRUTO!AF189</f>
        <v>82.318188166281502</v>
      </c>
      <c r="G127" s="37">
        <f t="shared" si="2"/>
        <v>4.3407405985043113</v>
      </c>
      <c r="H127" s="37">
        <f t="shared" si="3"/>
        <v>0.31294727045185766</v>
      </c>
      <c r="I127" s="42">
        <f>+[1]BRUTO!AG189</f>
        <v>82.644387149031402</v>
      </c>
      <c r="K127" s="38"/>
      <c r="L127" s="38"/>
      <c r="M127" s="38"/>
    </row>
    <row r="128" spans="1:13" x14ac:dyDescent="0.2">
      <c r="B128" s="32" t="s">
        <v>14</v>
      </c>
      <c r="D128" s="39" t="s">
        <v>41</v>
      </c>
      <c r="E128" s="37">
        <f>+[1]BRUTO!AE190</f>
        <v>76.353701937578521</v>
      </c>
      <c r="F128" s="38">
        <f>+[1]BRUTO!AF190</f>
        <v>83.096380538896994</v>
      </c>
      <c r="G128" s="37">
        <f t="shared" si="2"/>
        <v>4.8922676599668868</v>
      </c>
      <c r="H128" s="37">
        <f t="shared" si="3"/>
        <v>0.55152706146257557</v>
      </c>
      <c r="I128" s="42">
        <f>+[1]BRUTO!AG190</f>
        <v>77.750605948480796</v>
      </c>
      <c r="K128" s="38"/>
      <c r="L128" s="38"/>
      <c r="M128" s="38"/>
    </row>
    <row r="129" spans="1:13" x14ac:dyDescent="0.2">
      <c r="B129" s="32" t="s">
        <v>4</v>
      </c>
      <c r="D129" s="39" t="s">
        <v>42</v>
      </c>
      <c r="E129" s="37">
        <f>+[1]BRUTO!AE191</f>
        <v>83.150462630726452</v>
      </c>
      <c r="F129" s="38">
        <f>+[1]BRUTO!AF191</f>
        <v>83.886832069618094</v>
      </c>
      <c r="G129" s="37">
        <f t="shared" si="2"/>
        <v>5.6346404461599331</v>
      </c>
      <c r="H129" s="37">
        <f t="shared" si="3"/>
        <v>0.74237278619304625</v>
      </c>
      <c r="I129" s="42">
        <f>+[1]BRUTO!AG191</f>
        <v>85.8503421621797</v>
      </c>
      <c r="K129" s="38"/>
      <c r="L129" s="38"/>
      <c r="M129" s="38"/>
    </row>
    <row r="130" spans="1:13" x14ac:dyDescent="0.2">
      <c r="B130" s="32" t="s">
        <v>5</v>
      </c>
      <c r="D130" s="39" t="s">
        <v>43</v>
      </c>
      <c r="E130" s="37">
        <f>+[1]BRUTO!AE192</f>
        <v>80.293138367227257</v>
      </c>
      <c r="F130" s="38">
        <f>+[1]BRUTO!AF192</f>
        <v>84.688970848747999</v>
      </c>
      <c r="G130" s="37">
        <f t="shared" si="2"/>
        <v>6.5174513869263428</v>
      </c>
      <c r="H130" s="37">
        <f t="shared" si="3"/>
        <v>0.88281094076640976</v>
      </c>
      <c r="I130" s="42">
        <f>+[1]BRUTO!AG192</f>
        <v>84.010176088619403</v>
      </c>
      <c r="K130" s="38"/>
      <c r="L130" s="38"/>
      <c r="M130" s="38"/>
    </row>
    <row r="131" spans="1:13" x14ac:dyDescent="0.2">
      <c r="B131" s="32" t="s">
        <v>6</v>
      </c>
      <c r="D131" s="39" t="s">
        <v>44</v>
      </c>
      <c r="E131" s="37">
        <f>+[1]BRUTO!AE193</f>
        <v>86.406023684678772</v>
      </c>
      <c r="F131" s="38">
        <f>+[1]BRUTO!AF193</f>
        <v>85.487986661875397</v>
      </c>
      <c r="G131" s="37">
        <f t="shared" si="2"/>
        <v>7.4745076299351343</v>
      </c>
      <c r="H131" s="37">
        <f t="shared" si="3"/>
        <v>0.95705624300879144</v>
      </c>
      <c r="I131" s="42">
        <f>+[1]BRUTO!AG193</f>
        <v>87.428688330214896</v>
      </c>
      <c r="K131" s="38"/>
      <c r="L131" s="38"/>
      <c r="M131" s="38"/>
    </row>
    <row r="132" spans="1:13" x14ac:dyDescent="0.2">
      <c r="B132" s="32" t="s">
        <v>15</v>
      </c>
      <c r="D132" s="39" t="s">
        <v>45</v>
      </c>
      <c r="E132" s="37">
        <f>+[1]BRUTO!AE194</f>
        <v>90.316216238702424</v>
      </c>
      <c r="F132" s="38">
        <f>+[1]BRUTO!AF194</f>
        <v>86.264050670429896</v>
      </c>
      <c r="G132" s="37">
        <f t="shared" si="2"/>
        <v>8.4210780288207499</v>
      </c>
      <c r="H132" s="37">
        <f t="shared" si="3"/>
        <v>0.94657039888561556</v>
      </c>
      <c r="I132" s="42">
        <f>+[1]BRUTO!AG194</f>
        <v>89.919322853102997</v>
      </c>
      <c r="K132" s="38"/>
      <c r="L132" s="38"/>
      <c r="M132" s="38"/>
    </row>
    <row r="133" spans="1:13" x14ac:dyDescent="0.2">
      <c r="B133" s="32" t="s">
        <v>8</v>
      </c>
      <c r="D133" s="39" t="s">
        <v>46</v>
      </c>
      <c r="E133" s="37">
        <f>+[1]BRUTO!AE195</f>
        <v>86.507321020523676</v>
      </c>
      <c r="F133" s="38">
        <f>+[1]BRUTO!AF195</f>
        <v>87.010319888136294</v>
      </c>
      <c r="G133" s="37">
        <f t="shared" si="2"/>
        <v>9.2970768472550915</v>
      </c>
      <c r="H133" s="37">
        <f t="shared" si="3"/>
        <v>0.87599881843434169</v>
      </c>
      <c r="I133" s="42">
        <f>+[1]BRUTO!AG195</f>
        <v>86.074413275421094</v>
      </c>
      <c r="K133" s="38"/>
      <c r="L133" s="38"/>
      <c r="M133" s="38"/>
    </row>
    <row r="134" spans="1:13" x14ac:dyDescent="0.2">
      <c r="B134" s="32" t="s">
        <v>9</v>
      </c>
      <c r="D134" s="39" t="s">
        <v>47</v>
      </c>
      <c r="E134" s="37">
        <f>+[1]BRUTO!AE196</f>
        <v>83.763207718198629</v>
      </c>
      <c r="F134" s="38">
        <f>+[1]BRUTO!AF196</f>
        <v>87.695215806762505</v>
      </c>
      <c r="G134" s="37">
        <f t="shared" si="2"/>
        <v>10.009263805467871</v>
      </c>
      <c r="H134" s="37">
        <f t="shared" si="3"/>
        <v>0.71218695821277933</v>
      </c>
      <c r="I134" s="42">
        <f>+[1]BRUTO!AG196</f>
        <v>81.1031535019698</v>
      </c>
      <c r="K134" s="38"/>
      <c r="L134" s="38"/>
      <c r="M134" s="38"/>
    </row>
    <row r="135" spans="1:13" x14ac:dyDescent="0.2">
      <c r="B135" s="32" t="s">
        <v>10</v>
      </c>
      <c r="D135" s="39" t="s">
        <v>48</v>
      </c>
      <c r="E135" s="37">
        <f>+[1]BRUTO!AE197</f>
        <v>89.267369487403869</v>
      </c>
      <c r="F135" s="38">
        <f>+[1]BRUTO!AF197</f>
        <v>88.307044733056301</v>
      </c>
      <c r="G135" s="37">
        <f t="shared" si="2"/>
        <v>10.469455441439802</v>
      </c>
      <c r="H135" s="37">
        <f t="shared" si="3"/>
        <v>0.46019163597193113</v>
      </c>
      <c r="I135" s="42">
        <f>+[1]BRUTO!AG197</f>
        <v>87.335843389064905</v>
      </c>
      <c r="K135" s="38"/>
      <c r="L135" s="38"/>
      <c r="M135" s="38"/>
    </row>
    <row r="136" spans="1:13" x14ac:dyDescent="0.2">
      <c r="B136" s="32" t="s">
        <v>16</v>
      </c>
      <c r="D136" s="39" t="s">
        <v>49</v>
      </c>
      <c r="E136" s="37">
        <f>+[1]BRUTO!AE198</f>
        <v>103.73226845707546</v>
      </c>
      <c r="F136" s="38">
        <f>+[1]BRUTO!AF198</f>
        <v>88.825402325755704</v>
      </c>
      <c r="G136" s="37">
        <f t="shared" si="2"/>
        <v>10.582703246612102</v>
      </c>
      <c r="H136" s="37">
        <f t="shared" si="3"/>
        <v>0.11324780517229982</v>
      </c>
      <c r="I136" s="42">
        <f>+[1]BRUTO!AG198</f>
        <v>90.236923008602105</v>
      </c>
      <c r="K136" s="38"/>
      <c r="L136" s="38"/>
      <c r="M136" s="38"/>
    </row>
    <row r="137" spans="1:13" x14ac:dyDescent="0.2">
      <c r="A137" s="32">
        <v>2006</v>
      </c>
      <c r="B137" s="32" t="s">
        <v>13</v>
      </c>
      <c r="C137" s="32">
        <v>2006</v>
      </c>
      <c r="D137" s="39" t="s">
        <v>38</v>
      </c>
      <c r="E137" s="37">
        <f>+[1]BRUTO!AE199</f>
        <v>88.638164433641037</v>
      </c>
      <c r="F137" s="38">
        <f>+[1]BRUTO!AF199</f>
        <v>89.236520413615494</v>
      </c>
      <c r="G137" s="37">
        <f t="shared" si="2"/>
        <v>10.340181913537139</v>
      </c>
      <c r="H137" s="37">
        <f t="shared" si="3"/>
        <v>-0.24252133307496315</v>
      </c>
      <c r="I137" s="42">
        <f>+[1]BRUTO!AG199</f>
        <v>88.3369076675842</v>
      </c>
      <c r="K137" s="38"/>
      <c r="L137" s="38"/>
      <c r="M137" s="38"/>
    </row>
    <row r="138" spans="1:13" x14ac:dyDescent="0.2">
      <c r="B138" s="32" t="s">
        <v>1</v>
      </c>
      <c r="D138" s="39" t="s">
        <v>39</v>
      </c>
      <c r="E138" s="37">
        <f>+[1]BRUTO!AE200</f>
        <v>73.128830196127012</v>
      </c>
      <c r="F138" s="38">
        <f>+[1]BRUTO!AF200</f>
        <v>89.5501489623542</v>
      </c>
      <c r="G138" s="37">
        <f t="shared" si="2"/>
        <v>9.8007570520849185</v>
      </c>
      <c r="H138" s="37">
        <f t="shared" si="3"/>
        <v>-0.53942486145222013</v>
      </c>
      <c r="I138" s="42">
        <f>+[1]BRUTO!AG200</f>
        <v>82.327002642759894</v>
      </c>
      <c r="K138" s="38"/>
      <c r="L138" s="38"/>
      <c r="M138" s="38"/>
    </row>
    <row r="139" spans="1:13" x14ac:dyDescent="0.2">
      <c r="B139" s="32" t="s">
        <v>2</v>
      </c>
      <c r="D139" s="39" t="s">
        <v>40</v>
      </c>
      <c r="E139" s="37">
        <f>+[1]BRUTO!AE201</f>
        <v>94.327722446790816</v>
      </c>
      <c r="F139" s="38">
        <f>+[1]BRUTO!AF201</f>
        <v>89.794567536522294</v>
      </c>
      <c r="G139" s="37">
        <f t="shared" si="2"/>
        <v>9.082293399289366</v>
      </c>
      <c r="H139" s="37">
        <f t="shared" si="3"/>
        <v>-0.71846365279555258</v>
      </c>
      <c r="I139" s="42">
        <f>+[1]BRUTO!AG201</f>
        <v>94.298564887665805</v>
      </c>
      <c r="K139" s="38"/>
      <c r="L139" s="38"/>
      <c r="M139" s="38"/>
    </row>
    <row r="140" spans="1:13" x14ac:dyDescent="0.2">
      <c r="B140" s="32" t="s">
        <v>14</v>
      </c>
      <c r="D140" s="39" t="s">
        <v>41</v>
      </c>
      <c r="E140" s="37">
        <f>+[1]BRUTO!AE202</f>
        <v>87.63242824836658</v>
      </c>
      <c r="F140" s="38">
        <f>+[1]BRUTO!AF202</f>
        <v>90.043941171041894</v>
      </c>
      <c r="G140" s="37">
        <f t="shared" si="2"/>
        <v>8.3608462692220229</v>
      </c>
      <c r="H140" s="37">
        <f t="shared" si="3"/>
        <v>-0.72144713006734307</v>
      </c>
      <c r="I140" s="42">
        <f>+[1]BRUTO!AG202</f>
        <v>89.763526969258805</v>
      </c>
      <c r="K140" s="38"/>
      <c r="L140" s="38"/>
      <c r="M140" s="38"/>
    </row>
    <row r="141" spans="1:13" x14ac:dyDescent="0.2">
      <c r="B141" s="32" t="s">
        <v>4</v>
      </c>
      <c r="D141" s="39" t="s">
        <v>42</v>
      </c>
      <c r="E141" s="37">
        <f>+[1]BRUTO!AE203</f>
        <v>87.158643125929146</v>
      </c>
      <c r="F141" s="38">
        <f>+[1]BRUTO!AF203</f>
        <v>90.366081812570101</v>
      </c>
      <c r="G141" s="37">
        <f t="shared" si="2"/>
        <v>7.7237983400956667</v>
      </c>
      <c r="H141" s="37">
        <f t="shared" si="3"/>
        <v>-0.63704792912635622</v>
      </c>
      <c r="I141" s="42">
        <f>+[1]BRUTO!AG203</f>
        <v>89.618632257096195</v>
      </c>
      <c r="K141" s="38"/>
      <c r="L141" s="38"/>
      <c r="M141" s="38"/>
    </row>
    <row r="142" spans="1:13" x14ac:dyDescent="0.2">
      <c r="B142" s="32" t="s">
        <v>5</v>
      </c>
      <c r="D142" s="39" t="s">
        <v>43</v>
      </c>
      <c r="E142" s="37">
        <f>+[1]BRUTO!AE204</f>
        <v>96.254552069900924</v>
      </c>
      <c r="F142" s="38">
        <f>+[1]BRUTO!AF204</f>
        <v>90.763892558504097</v>
      </c>
      <c r="G142" s="37">
        <f t="shared" si="2"/>
        <v>7.1732147041976946</v>
      </c>
      <c r="H142" s="37">
        <f t="shared" si="3"/>
        <v>-0.5505836358979721</v>
      </c>
      <c r="I142" s="42">
        <f>+[1]BRUTO!AG204</f>
        <v>100.207264991644</v>
      </c>
      <c r="K142" s="38"/>
      <c r="L142" s="38"/>
      <c r="M142" s="38"/>
    </row>
    <row r="143" spans="1:13" x14ac:dyDescent="0.2">
      <c r="B143" s="32" t="s">
        <v>6</v>
      </c>
      <c r="D143" s="39" t="s">
        <v>44</v>
      </c>
      <c r="E143" s="37">
        <f>+[1]BRUTO!AE205</f>
        <v>90.42228347911275</v>
      </c>
      <c r="F143" s="38">
        <f>+[1]BRUTO!AF205</f>
        <v>91.264515768197597</v>
      </c>
      <c r="G143" s="37">
        <f t="shared" si="2"/>
        <v>6.7571238157352997</v>
      </c>
      <c r="H143" s="37">
        <f t="shared" si="3"/>
        <v>-0.41609088846239484</v>
      </c>
      <c r="I143" s="42">
        <f>+[1]BRUTO!AG205</f>
        <v>91.416998384978498</v>
      </c>
      <c r="K143" s="38"/>
      <c r="L143" s="38"/>
      <c r="M143" s="38"/>
    </row>
    <row r="144" spans="1:13" x14ac:dyDescent="0.2">
      <c r="B144" s="32" t="s">
        <v>15</v>
      </c>
      <c r="D144" s="39" t="s">
        <v>45</v>
      </c>
      <c r="E144" s="37">
        <f>+[1]BRUTO!AE206</f>
        <v>89.485347453143802</v>
      </c>
      <c r="F144" s="38">
        <f>+[1]BRUTO!AF206</f>
        <v>91.880808264424999</v>
      </c>
      <c r="G144" s="37">
        <f t="shared" si="2"/>
        <v>6.51112201472408</v>
      </c>
      <c r="H144" s="37">
        <f t="shared" si="3"/>
        <v>-0.24600180101121971</v>
      </c>
      <c r="I144" s="42">
        <f>+[1]BRUTO!AG206</f>
        <v>89.322127340459303</v>
      </c>
      <c r="K144" s="38"/>
      <c r="L144" s="38"/>
      <c r="M144" s="38"/>
    </row>
    <row r="145" spans="1:13" x14ac:dyDescent="0.2">
      <c r="B145" s="32" t="s">
        <v>8</v>
      </c>
      <c r="D145" s="39" t="s">
        <v>46</v>
      </c>
      <c r="E145" s="37">
        <f>+[1]BRUTO!AE207</f>
        <v>93.277248199201068</v>
      </c>
      <c r="F145" s="38">
        <f>+[1]BRUTO!AF207</f>
        <v>92.6246845578886</v>
      </c>
      <c r="G145" s="37">
        <f t="shared" ref="G145:G208" si="4">+(F145/F133-1)*100</f>
        <v>6.452527328908042</v>
      </c>
      <c r="H145" s="37">
        <f t="shared" si="3"/>
        <v>-5.8594685816037995E-2</v>
      </c>
      <c r="I145" s="42">
        <f>+[1]BRUTO!AG207</f>
        <v>93.177629091589196</v>
      </c>
      <c r="K145" s="38"/>
      <c r="L145" s="38"/>
      <c r="M145" s="38"/>
    </row>
    <row r="146" spans="1:13" x14ac:dyDescent="0.2">
      <c r="B146" s="32" t="s">
        <v>9</v>
      </c>
      <c r="D146" s="39" t="s">
        <v>47</v>
      </c>
      <c r="E146" s="37">
        <f>+[1]BRUTO!AE208</f>
        <v>92.943658937326589</v>
      </c>
      <c r="F146" s="38">
        <f>+[1]BRUTO!AF208</f>
        <v>93.476437227009995</v>
      </c>
      <c r="G146" s="37">
        <f t="shared" si="4"/>
        <v>6.5924022959091388</v>
      </c>
      <c r="H146" s="37">
        <f t="shared" si="3"/>
        <v>0.13987496700109681</v>
      </c>
      <c r="I146" s="42">
        <f>+[1]BRUTO!AG208</f>
        <v>89.479031891351795</v>
      </c>
      <c r="K146" s="38"/>
      <c r="L146" s="38"/>
      <c r="M146" s="38"/>
    </row>
    <row r="147" spans="1:13" x14ac:dyDescent="0.2">
      <c r="B147" s="32" t="s">
        <v>10</v>
      </c>
      <c r="D147" s="39" t="s">
        <v>48</v>
      </c>
      <c r="E147" s="37">
        <f>+[1]BRUTO!AE209</f>
        <v>103.59060596762782</v>
      </c>
      <c r="F147" s="38">
        <f>+[1]BRUTO!AF209</f>
        <v>94.410278738469898</v>
      </c>
      <c r="G147" s="37">
        <f t="shared" si="4"/>
        <v>6.9113783887379432</v>
      </c>
      <c r="H147" s="37">
        <f t="shared" ref="H147:H210" si="5">+G147-G146</f>
        <v>0.31897609282880435</v>
      </c>
      <c r="I147" s="42">
        <f>+[1]BRUTO!AG209</f>
        <v>101.442168724559</v>
      </c>
      <c r="K147" s="38"/>
      <c r="L147" s="38"/>
      <c r="M147" s="38"/>
    </row>
    <row r="148" spans="1:13" x14ac:dyDescent="0.2">
      <c r="B148" s="32" t="s">
        <v>16</v>
      </c>
      <c r="D148" s="39" t="s">
        <v>49</v>
      </c>
      <c r="E148" s="37">
        <f>+[1]BRUTO!AE210</f>
        <v>107.43398455659731</v>
      </c>
      <c r="F148" s="38">
        <f>+[1]BRUTO!AF210</f>
        <v>95.363919459893495</v>
      </c>
      <c r="G148" s="37">
        <f t="shared" si="4"/>
        <v>7.3610892412945272</v>
      </c>
      <c r="H148" s="37">
        <f t="shared" si="5"/>
        <v>0.44971085255658405</v>
      </c>
      <c r="I148" s="42">
        <f>+[1]BRUTO!AG210</f>
        <v>94.240381309812093</v>
      </c>
      <c r="K148" s="38"/>
      <c r="L148" s="38"/>
      <c r="M148" s="38"/>
    </row>
    <row r="149" spans="1:13" x14ac:dyDescent="0.2">
      <c r="A149" s="32">
        <v>2007</v>
      </c>
      <c r="B149" s="32" t="s">
        <v>13</v>
      </c>
      <c r="C149" s="32">
        <v>2007</v>
      </c>
      <c r="D149" s="39" t="s">
        <v>38</v>
      </c>
      <c r="E149" s="37">
        <f>+[1]BRUTO!AE211</f>
        <v>101.61890055836587</v>
      </c>
      <c r="F149" s="38">
        <f>+[1]BRUTO!AF211</f>
        <v>96.293984458416801</v>
      </c>
      <c r="G149" s="37">
        <f t="shared" si="4"/>
        <v>7.9087172069121747</v>
      </c>
      <c r="H149" s="37">
        <f t="shared" si="5"/>
        <v>0.54762796561764748</v>
      </c>
      <c r="I149" s="42">
        <f>+[1]BRUTO!AG211</f>
        <v>101.117485429407</v>
      </c>
      <c r="K149" s="38"/>
      <c r="L149" s="38"/>
      <c r="M149" s="38"/>
    </row>
    <row r="150" spans="1:13" x14ac:dyDescent="0.2">
      <c r="B150" s="32" t="s">
        <v>1</v>
      </c>
      <c r="D150" s="39" t="s">
        <v>39</v>
      </c>
      <c r="E150" s="37">
        <f>+[1]BRUTO!AE212</f>
        <v>88.781299831052095</v>
      </c>
      <c r="F150" s="38">
        <f>+[1]BRUTO!AF212</f>
        <v>97.159929534888903</v>
      </c>
      <c r="G150" s="37">
        <f t="shared" si="4"/>
        <v>8.4977866153341139</v>
      </c>
      <c r="H150" s="37">
        <f t="shared" si="5"/>
        <v>0.58906940842193922</v>
      </c>
      <c r="I150" s="42">
        <f>+[1]BRUTO!AG212</f>
        <v>99.512226919211102</v>
      </c>
      <c r="K150" s="38"/>
      <c r="L150" s="38"/>
      <c r="M150" s="38"/>
    </row>
    <row r="151" spans="1:13" x14ac:dyDescent="0.2">
      <c r="B151" s="32" t="s">
        <v>2</v>
      </c>
      <c r="D151" s="39" t="s">
        <v>40</v>
      </c>
      <c r="E151" s="37">
        <f>+[1]BRUTO!AE213</f>
        <v>95.598579478303108</v>
      </c>
      <c r="F151" s="38">
        <f>+[1]BRUTO!AF213</f>
        <v>97.956851213664294</v>
      </c>
      <c r="G151" s="37">
        <f t="shared" si="4"/>
        <v>9.0899526564590225</v>
      </c>
      <c r="H151" s="37">
        <f t="shared" si="5"/>
        <v>0.59216604112490856</v>
      </c>
      <c r="I151" s="42">
        <f>+[1]BRUTO!AG213</f>
        <v>95.179596360050297</v>
      </c>
      <c r="K151" s="38"/>
      <c r="L151" s="38"/>
      <c r="M151" s="38"/>
    </row>
    <row r="152" spans="1:13" x14ac:dyDescent="0.2">
      <c r="B152" s="32" t="s">
        <v>14</v>
      </c>
      <c r="D152" s="39" t="s">
        <v>41</v>
      </c>
      <c r="E152" s="37">
        <f>+[1]BRUTO!AE214</f>
        <v>93.169449739095313</v>
      </c>
      <c r="F152" s="38">
        <f>+[1]BRUTO!AF214</f>
        <v>98.699922514294499</v>
      </c>
      <c r="G152" s="37">
        <f t="shared" si="4"/>
        <v>9.6130636116984682</v>
      </c>
      <c r="H152" s="37">
        <f t="shared" si="5"/>
        <v>0.52311095523944573</v>
      </c>
      <c r="I152" s="42">
        <f>+[1]BRUTO!AG214</f>
        <v>96.107386759875894</v>
      </c>
      <c r="K152" s="38"/>
      <c r="L152" s="38"/>
      <c r="M152" s="38"/>
    </row>
    <row r="153" spans="1:13" x14ac:dyDescent="0.2">
      <c r="B153" s="32" t="s">
        <v>4</v>
      </c>
      <c r="D153" s="39" t="s">
        <v>42</v>
      </c>
      <c r="E153" s="37">
        <f>+[1]BRUTO!AE215</f>
        <v>98.716148233339538</v>
      </c>
      <c r="F153" s="38">
        <f>+[1]BRUTO!AF215</f>
        <v>99.398222715366003</v>
      </c>
      <c r="G153" s="37">
        <f t="shared" si="4"/>
        <v>9.9950564654663445</v>
      </c>
      <c r="H153" s="37">
        <f t="shared" si="5"/>
        <v>0.38199285376787628</v>
      </c>
      <c r="I153" s="42">
        <f>+[1]BRUTO!AG215</f>
        <v>100.963174078067</v>
      </c>
      <c r="K153" s="38"/>
      <c r="L153" s="38"/>
      <c r="M153" s="38"/>
    </row>
    <row r="154" spans="1:13" x14ac:dyDescent="0.2">
      <c r="B154" s="32" t="s">
        <v>5</v>
      </c>
      <c r="D154" s="39" t="s">
        <v>43</v>
      </c>
      <c r="E154" s="37">
        <f>+[1]BRUTO!AE216</f>
        <v>95.562247916379278</v>
      </c>
      <c r="F154" s="38">
        <f>+[1]BRUTO!AF216</f>
        <v>100.027444037442</v>
      </c>
      <c r="G154" s="37">
        <f t="shared" si="4"/>
        <v>10.206207796747858</v>
      </c>
      <c r="H154" s="37">
        <f t="shared" si="5"/>
        <v>0.21115133128151342</v>
      </c>
      <c r="I154" s="42">
        <f>+[1]BRUTO!AG216</f>
        <v>99.231209661719404</v>
      </c>
      <c r="K154" s="38"/>
      <c r="L154" s="38"/>
      <c r="M154" s="38"/>
    </row>
    <row r="155" spans="1:13" x14ac:dyDescent="0.2">
      <c r="B155" s="32" t="s">
        <v>6</v>
      </c>
      <c r="D155" s="39" t="s">
        <v>44</v>
      </c>
      <c r="E155" s="37">
        <f>+[1]BRUTO!AE217</f>
        <v>97.468287626448941</v>
      </c>
      <c r="F155" s="38">
        <f>+[1]BRUTO!AF217</f>
        <v>100.54799805276799</v>
      </c>
      <c r="G155" s="37">
        <f t="shared" si="4"/>
        <v>10.172061075905425</v>
      </c>
      <c r="H155" s="37">
        <f t="shared" si="5"/>
        <v>-3.4146720842432643E-2</v>
      </c>
      <c r="I155" s="42">
        <f>+[1]BRUTO!AG217</f>
        <v>98.5887010657286</v>
      </c>
      <c r="K155" s="38"/>
      <c r="L155" s="38"/>
      <c r="M155" s="38"/>
    </row>
    <row r="156" spans="1:13" x14ac:dyDescent="0.2">
      <c r="B156" s="32" t="s">
        <v>15</v>
      </c>
      <c r="D156" s="39" t="s">
        <v>45</v>
      </c>
      <c r="E156" s="37">
        <f>+[1]BRUTO!AE218</f>
        <v>100.4030007016953</v>
      </c>
      <c r="F156" s="38">
        <f>+[1]BRUTO!AF218</f>
        <v>100.924801222013</v>
      </c>
      <c r="G156" s="37">
        <f t="shared" si="4"/>
        <v>9.8431795806151143</v>
      </c>
      <c r="H156" s="37">
        <f t="shared" si="5"/>
        <v>-0.32888149529031097</v>
      </c>
      <c r="I156" s="42">
        <f>+[1]BRUTO!AG218</f>
        <v>100.242596770475</v>
      </c>
      <c r="K156" s="38"/>
      <c r="L156" s="38"/>
      <c r="M156" s="38"/>
    </row>
    <row r="157" spans="1:13" x14ac:dyDescent="0.2">
      <c r="B157" s="32" t="s">
        <v>8</v>
      </c>
      <c r="D157" s="39" t="s">
        <v>46</v>
      </c>
      <c r="E157" s="37">
        <f>+[1]BRUTO!AE219</f>
        <v>105.12592053567337</v>
      </c>
      <c r="F157" s="38">
        <f>+[1]BRUTO!AF219</f>
        <v>101.11075061128</v>
      </c>
      <c r="G157" s="37">
        <f t="shared" si="4"/>
        <v>9.161775928195226</v>
      </c>
      <c r="H157" s="37">
        <f t="shared" si="5"/>
        <v>-0.68140365241988832</v>
      </c>
      <c r="I157" s="42">
        <f>+[1]BRUTO!AG219</f>
        <v>105.435921368899</v>
      </c>
      <c r="K157" s="38"/>
      <c r="L157" s="38"/>
      <c r="M157" s="38"/>
    </row>
    <row r="158" spans="1:13" x14ac:dyDescent="0.2">
      <c r="B158" s="32" t="s">
        <v>9</v>
      </c>
      <c r="D158" s="39" t="s">
        <v>47</v>
      </c>
      <c r="E158" s="37">
        <f>+[1]BRUTO!AE220</f>
        <v>102.87005104427328</v>
      </c>
      <c r="F158" s="38">
        <f>+[1]BRUTO!AF220</f>
        <v>101.06532372808999</v>
      </c>
      <c r="G158" s="37">
        <f t="shared" si="4"/>
        <v>8.1185020805298649</v>
      </c>
      <c r="H158" s="37">
        <f t="shared" si="5"/>
        <v>-1.0432738476653611</v>
      </c>
      <c r="I158" s="42">
        <f>+[1]BRUTO!AG220</f>
        <v>98.810076353548695</v>
      </c>
      <c r="K158" s="38"/>
      <c r="L158" s="38"/>
      <c r="M158" s="38"/>
    </row>
    <row r="159" spans="1:13" x14ac:dyDescent="0.2">
      <c r="B159" s="32" t="s">
        <v>10</v>
      </c>
      <c r="D159" s="39" t="s">
        <v>48</v>
      </c>
      <c r="E159" s="37">
        <f>+[1]BRUTO!AE221</f>
        <v>106.00078760948224</v>
      </c>
      <c r="F159" s="38">
        <f>+[1]BRUTO!AF221</f>
        <v>100.79285951276501</v>
      </c>
      <c r="G159" s="37">
        <f t="shared" si="4"/>
        <v>6.7604723337124861</v>
      </c>
      <c r="H159" s="37">
        <f t="shared" si="5"/>
        <v>-1.3580297468173788</v>
      </c>
      <c r="I159" s="42">
        <f>+[1]BRUTO!AG221</f>
        <v>103.863292475615</v>
      </c>
      <c r="K159" s="38"/>
      <c r="L159" s="38"/>
      <c r="M159" s="38"/>
    </row>
    <row r="160" spans="1:13" x14ac:dyDescent="0.2">
      <c r="B160" s="32" t="s">
        <v>16</v>
      </c>
      <c r="D160" s="39" t="s">
        <v>49</v>
      </c>
      <c r="E160" s="37">
        <f>+[1]BRUTO!AE222</f>
        <v>114.70374170986514</v>
      </c>
      <c r="F160" s="38">
        <f>+[1]BRUTO!AF222</f>
        <v>100.34206924426699</v>
      </c>
      <c r="G160" s="37">
        <f t="shared" si="4"/>
        <v>5.2201606357707764</v>
      </c>
      <c r="H160" s="37">
        <f t="shared" si="5"/>
        <v>-1.5403116979417097</v>
      </c>
      <c r="I160" s="42">
        <f>+[1]BRUTO!AG222</f>
        <v>101.161343145066</v>
      </c>
      <c r="K160" s="38"/>
      <c r="L160" s="38"/>
      <c r="M160" s="38"/>
    </row>
    <row r="161" spans="1:13" x14ac:dyDescent="0.2">
      <c r="A161" s="32">
        <v>2008</v>
      </c>
      <c r="B161" s="32" t="s">
        <v>13</v>
      </c>
      <c r="C161" s="32">
        <v>2008</v>
      </c>
      <c r="D161" s="39" t="s">
        <v>38</v>
      </c>
      <c r="E161" s="37">
        <f>+[1]BRUTO!AE223</f>
        <v>109.38058210851884</v>
      </c>
      <c r="F161" s="38">
        <f>+[1]BRUTO!AF223</f>
        <v>99.843958324518795</v>
      </c>
      <c r="G161" s="37">
        <f t="shared" si="4"/>
        <v>3.6865998287099577</v>
      </c>
      <c r="H161" s="37">
        <f t="shared" si="5"/>
        <v>-1.5335608070608187</v>
      </c>
      <c r="I161" s="42">
        <f>+[1]BRUTO!AG223</f>
        <v>108.821800803142</v>
      </c>
      <c r="K161" s="38"/>
      <c r="L161" s="38"/>
      <c r="M161" s="38"/>
    </row>
    <row r="162" spans="1:13" x14ac:dyDescent="0.2">
      <c r="B162" s="32" t="s">
        <v>1</v>
      </c>
      <c r="D162" s="39" t="s">
        <v>39</v>
      </c>
      <c r="E162" s="37">
        <f>+[1]BRUTO!AE224</f>
        <v>86.619603840248843</v>
      </c>
      <c r="F162" s="38">
        <f>+[1]BRUTO!AF224</f>
        <v>99.440975514166695</v>
      </c>
      <c r="G162" s="37">
        <f t="shared" si="4"/>
        <v>2.3477229658330545</v>
      </c>
      <c r="H162" s="37">
        <f t="shared" si="5"/>
        <v>-1.3388768628769032</v>
      </c>
      <c r="I162" s="42">
        <f>+[1]BRUTO!AG224</f>
        <v>96.292807784073702</v>
      </c>
      <c r="K162" s="38"/>
      <c r="L162" s="38"/>
      <c r="M162" s="38"/>
    </row>
    <row r="163" spans="1:13" x14ac:dyDescent="0.2">
      <c r="B163" s="32" t="s">
        <v>2</v>
      </c>
      <c r="D163" s="39" t="s">
        <v>40</v>
      </c>
      <c r="E163" s="37">
        <f>+[1]BRUTO!AE225</f>
        <v>95.12651922877204</v>
      </c>
      <c r="F163" s="38">
        <f>+[1]BRUTO!AF225</f>
        <v>99.284737406936003</v>
      </c>
      <c r="G163" s="37">
        <f t="shared" si="4"/>
        <v>1.3555827661051678</v>
      </c>
      <c r="H163" s="37">
        <f t="shared" si="5"/>
        <v>-0.9921401997278867</v>
      </c>
      <c r="I163" s="42">
        <f>+[1]BRUTO!AG225</f>
        <v>94.690532737501897</v>
      </c>
      <c r="K163" s="38"/>
      <c r="L163" s="38"/>
      <c r="M163" s="38"/>
    </row>
    <row r="164" spans="1:13" x14ac:dyDescent="0.2">
      <c r="B164" s="32" t="s">
        <v>14</v>
      </c>
      <c r="D164" s="39" t="s">
        <v>41</v>
      </c>
      <c r="E164" s="37">
        <f>+[1]BRUTO!AE226</f>
        <v>95.103619260120439</v>
      </c>
      <c r="F164" s="38">
        <f>+[1]BRUTO!AF226</f>
        <v>99.439637937026703</v>
      </c>
      <c r="G164" s="37">
        <f t="shared" si="4"/>
        <v>0.74945897006664097</v>
      </c>
      <c r="H164" s="37">
        <f t="shared" si="5"/>
        <v>-0.60612379603852684</v>
      </c>
      <c r="I164" s="42">
        <f>+[1]BRUTO!AG226</f>
        <v>98.793469955073306</v>
      </c>
      <c r="K164" s="38"/>
      <c r="L164" s="38"/>
      <c r="M164" s="38"/>
    </row>
    <row r="165" spans="1:13" x14ac:dyDescent="0.2">
      <c r="B165" s="32" t="s">
        <v>4</v>
      </c>
      <c r="D165" s="39" t="s">
        <v>42</v>
      </c>
      <c r="E165" s="37">
        <f>+[1]BRUTO!AE227</f>
        <v>96.047811565011443</v>
      </c>
      <c r="F165" s="38">
        <f>+[1]BRUTO!AF227</f>
        <v>99.8967067200619</v>
      </c>
      <c r="G165" s="37">
        <f t="shared" si="4"/>
        <v>0.50150192938895888</v>
      </c>
      <c r="H165" s="37">
        <f t="shared" si="5"/>
        <v>-0.24795704067768209</v>
      </c>
      <c r="I165" s="42">
        <f>+[1]BRUTO!AG227</f>
        <v>97.645689919259894</v>
      </c>
      <c r="K165" s="38"/>
      <c r="L165" s="38"/>
      <c r="M165" s="38"/>
    </row>
    <row r="166" spans="1:13" x14ac:dyDescent="0.2">
      <c r="B166" s="32" t="s">
        <v>5</v>
      </c>
      <c r="D166" s="39" t="s">
        <v>43</v>
      </c>
      <c r="E166" s="37">
        <f>+[1]BRUTO!AE228</f>
        <v>95.702484912497411</v>
      </c>
      <c r="F166" s="38">
        <f>+[1]BRUTO!AF228</f>
        <v>100.59523531110101</v>
      </c>
      <c r="G166" s="37">
        <f t="shared" si="4"/>
        <v>0.56763549156217952</v>
      </c>
      <c r="H166" s="37">
        <f t="shared" si="5"/>
        <v>6.6133562173220639E-2</v>
      </c>
      <c r="I166" s="42">
        <f>+[1]BRUTO!AG228</f>
        <v>99.273896680113793</v>
      </c>
      <c r="K166" s="38"/>
      <c r="L166" s="38"/>
      <c r="M166" s="38"/>
    </row>
    <row r="167" spans="1:13" x14ac:dyDescent="0.2">
      <c r="B167" s="32" t="s">
        <v>6</v>
      </c>
      <c r="D167" s="39" t="s">
        <v>44</v>
      </c>
      <c r="E167" s="37">
        <f>+[1]BRUTO!AE229</f>
        <v>98.766308336862949</v>
      </c>
      <c r="F167" s="38">
        <f>+[1]BRUTO!AF229</f>
        <v>101.44522826148</v>
      </c>
      <c r="G167" s="37">
        <f t="shared" si="4"/>
        <v>0.89234020178217133</v>
      </c>
      <c r="H167" s="37">
        <f t="shared" si="5"/>
        <v>0.32470471021999181</v>
      </c>
      <c r="I167" s="42">
        <f>+[1]BRUTO!AG229</f>
        <v>100.042223329219</v>
      </c>
      <c r="K167" s="38"/>
      <c r="L167" s="38"/>
      <c r="M167" s="38"/>
    </row>
    <row r="168" spans="1:13" x14ac:dyDescent="0.2">
      <c r="B168" s="32" t="s">
        <v>15</v>
      </c>
      <c r="D168" s="39" t="s">
        <v>45</v>
      </c>
      <c r="E168" s="37">
        <f>+[1]BRUTO!AE230</f>
        <v>105.26042478751958</v>
      </c>
      <c r="F168" s="38">
        <f>+[1]BRUTO!AF230</f>
        <v>102.327503290276</v>
      </c>
      <c r="G168" s="37">
        <f t="shared" si="4"/>
        <v>1.3898487302217655</v>
      </c>
      <c r="H168" s="37">
        <f t="shared" si="5"/>
        <v>0.49750852843959414</v>
      </c>
      <c r="I168" s="42">
        <f>+[1]BRUTO!AG230</f>
        <v>104.83205900138</v>
      </c>
      <c r="K168" s="38"/>
      <c r="L168" s="38"/>
      <c r="M168" s="38"/>
    </row>
    <row r="169" spans="1:13" x14ac:dyDescent="0.2">
      <c r="B169" s="32" t="s">
        <v>8</v>
      </c>
      <c r="D169" s="39" t="s">
        <v>46</v>
      </c>
      <c r="E169" s="37">
        <f>+[1]BRUTO!AE231</f>
        <v>105.61978637520367</v>
      </c>
      <c r="F169" s="38">
        <f>+[1]BRUTO!AF231</f>
        <v>103.102402577123</v>
      </c>
      <c r="G169" s="37">
        <f t="shared" si="4"/>
        <v>1.9697727034980739</v>
      </c>
      <c r="H169" s="37">
        <f t="shared" si="5"/>
        <v>0.5799239732763084</v>
      </c>
      <c r="I169" s="42">
        <f>+[1]BRUTO!AG231</f>
        <v>106.309684515775</v>
      </c>
      <c r="K169" s="38"/>
      <c r="L169" s="38"/>
      <c r="M169" s="38"/>
    </row>
    <row r="170" spans="1:13" x14ac:dyDescent="0.2">
      <c r="B170" s="32" t="s">
        <v>9</v>
      </c>
      <c r="D170" s="39" t="s">
        <v>47</v>
      </c>
      <c r="E170" s="37">
        <f>+[1]BRUTO!AE232</f>
        <v>112.47675650062031</v>
      </c>
      <c r="F170" s="38">
        <f>+[1]BRUTO!AF232</f>
        <v>103.676997063648</v>
      </c>
      <c r="G170" s="37">
        <f t="shared" si="4"/>
        <v>2.5841438380829418</v>
      </c>
      <c r="H170" s="37">
        <f t="shared" si="5"/>
        <v>0.61437113458486792</v>
      </c>
      <c r="I170" s="42">
        <f>+[1]BRUTO!AG232</f>
        <v>108.05801283254701</v>
      </c>
      <c r="K170" s="38"/>
      <c r="L170" s="38"/>
      <c r="M170" s="38"/>
    </row>
    <row r="171" spans="1:13" x14ac:dyDescent="0.2">
      <c r="B171" s="32" t="s">
        <v>10</v>
      </c>
      <c r="D171" s="39" t="s">
        <v>48</v>
      </c>
      <c r="E171" s="37">
        <f>+[1]BRUTO!AE233</f>
        <v>107.31982556076022</v>
      </c>
      <c r="F171" s="38">
        <f>+[1]BRUTO!AF233</f>
        <v>103.99299155131099</v>
      </c>
      <c r="G171" s="37">
        <f t="shared" si="4"/>
        <v>3.1749590735053124</v>
      </c>
      <c r="H171" s="37">
        <f t="shared" si="5"/>
        <v>0.59081523542237058</v>
      </c>
      <c r="I171" s="42">
        <f>+[1]BRUTO!AG233</f>
        <v>104.906807427841</v>
      </c>
      <c r="K171" s="38"/>
      <c r="L171" s="38"/>
      <c r="M171" s="38"/>
    </row>
    <row r="172" spans="1:13" x14ac:dyDescent="0.2">
      <c r="B172" s="32" t="s">
        <v>16</v>
      </c>
      <c r="D172" s="39" t="s">
        <v>49</v>
      </c>
      <c r="E172" s="37">
        <f>+[1]BRUTO!AE234</f>
        <v>115.62733026951088</v>
      </c>
      <c r="F172" s="38">
        <f>+[1]BRUTO!AF234</f>
        <v>104.02203093428299</v>
      </c>
      <c r="G172" s="37">
        <f t="shared" si="4"/>
        <v>3.667416585816774</v>
      </c>
      <c r="H172" s="37">
        <f t="shared" si="5"/>
        <v>0.49245751231146162</v>
      </c>
      <c r="I172" s="42">
        <f>+[1]BRUTO!AG234</f>
        <v>102.553387545927</v>
      </c>
      <c r="K172" s="38"/>
      <c r="L172" s="38"/>
      <c r="M172" s="38"/>
    </row>
    <row r="173" spans="1:13" x14ac:dyDescent="0.2">
      <c r="A173" s="32">
        <v>2009</v>
      </c>
      <c r="B173" s="32" t="s">
        <v>13</v>
      </c>
      <c r="C173" s="32">
        <v>2009</v>
      </c>
      <c r="D173" s="39" t="s">
        <v>38</v>
      </c>
      <c r="E173" s="37">
        <f>+[1]BRUTO!AE235</f>
        <v>101.38806141326241</v>
      </c>
      <c r="F173" s="38">
        <f>+[1]BRUTO!AF235</f>
        <v>103.817638139984</v>
      </c>
      <c r="G173" s="37">
        <f t="shared" si="4"/>
        <v>3.9798901026637079</v>
      </c>
      <c r="H173" s="37">
        <f t="shared" si="5"/>
        <v>0.31247351684693392</v>
      </c>
      <c r="I173" s="42">
        <f>+[1]BRUTO!AG235</f>
        <v>100.858839476337</v>
      </c>
      <c r="K173" s="38"/>
      <c r="L173" s="38"/>
      <c r="M173" s="38"/>
    </row>
    <row r="174" spans="1:13" x14ac:dyDescent="0.2">
      <c r="B174" s="32" t="s">
        <v>1</v>
      </c>
      <c r="D174" s="39" t="s">
        <v>39</v>
      </c>
      <c r="E174" s="37">
        <f>+[1]BRUTO!AE236</f>
        <v>91.578441243785264</v>
      </c>
      <c r="F174" s="38">
        <f>+[1]BRUTO!AF236</f>
        <v>103.45461250290001</v>
      </c>
      <c r="G174" s="37">
        <f t="shared" si="4"/>
        <v>4.0362003369139421</v>
      </c>
      <c r="H174" s="37">
        <f t="shared" si="5"/>
        <v>5.6310234250234181E-2</v>
      </c>
      <c r="I174" s="42">
        <f>+[1]BRUTO!AG236</f>
        <v>101.17811138786701</v>
      </c>
      <c r="K174" s="38"/>
      <c r="L174" s="38"/>
      <c r="M174" s="38"/>
    </row>
    <row r="175" spans="1:13" x14ac:dyDescent="0.2">
      <c r="B175" s="32" t="s">
        <v>2</v>
      </c>
      <c r="D175" s="39" t="s">
        <v>40</v>
      </c>
      <c r="E175" s="37">
        <f>+[1]BRUTO!AE237</f>
        <v>105.78434273586353</v>
      </c>
      <c r="F175" s="38">
        <f>+[1]BRUTO!AF237</f>
        <v>103.076723188842</v>
      </c>
      <c r="G175" s="37">
        <f t="shared" si="4"/>
        <v>3.8193038335427865</v>
      </c>
      <c r="H175" s="37">
        <f t="shared" si="5"/>
        <v>-0.21689650337115562</v>
      </c>
      <c r="I175" s="42">
        <f>+[1]BRUTO!AG237</f>
        <v>105.517335159325</v>
      </c>
      <c r="K175" s="38"/>
      <c r="L175" s="38"/>
      <c r="M175" s="38"/>
    </row>
    <row r="176" spans="1:13" x14ac:dyDescent="0.2">
      <c r="B176" s="32" t="s">
        <v>14</v>
      </c>
      <c r="D176" s="39" t="s">
        <v>41</v>
      </c>
      <c r="E176" s="37">
        <f>+[1]BRUTO!AE238</f>
        <v>98.057658568964698</v>
      </c>
      <c r="F176" s="38">
        <f>+[1]BRUTO!AF238</f>
        <v>102.773690229219</v>
      </c>
      <c r="G176" s="37">
        <f t="shared" si="4"/>
        <v>3.3528403374755822</v>
      </c>
      <c r="H176" s="37">
        <f t="shared" si="5"/>
        <v>-0.46646349606720428</v>
      </c>
      <c r="I176" s="42">
        <f>+[1]BRUTO!AG238</f>
        <v>102.217516321963</v>
      </c>
      <c r="K176" s="38"/>
      <c r="L176" s="38"/>
      <c r="M176" s="38"/>
    </row>
    <row r="177" spans="1:13" x14ac:dyDescent="0.2">
      <c r="B177" s="32" t="s">
        <v>4</v>
      </c>
      <c r="D177" s="39" t="s">
        <v>42</v>
      </c>
      <c r="E177" s="37">
        <f>+[1]BRUTO!AE239</f>
        <v>109.80187125690276</v>
      </c>
      <c r="F177" s="38">
        <f>+[1]BRUTO!AF239</f>
        <v>102.62778909217499</v>
      </c>
      <c r="G177" s="37">
        <f t="shared" si="4"/>
        <v>2.7339063136148534</v>
      </c>
      <c r="H177" s="37">
        <f t="shared" si="5"/>
        <v>-0.61893402386072882</v>
      </c>
      <c r="I177" s="42">
        <f>+[1]BRUTO!AG239</f>
        <v>110.91654824489601</v>
      </c>
      <c r="K177" s="38"/>
      <c r="L177" s="38"/>
      <c r="M177" s="38"/>
    </row>
    <row r="178" spans="1:13" x14ac:dyDescent="0.2">
      <c r="B178" s="32" t="s">
        <v>5</v>
      </c>
      <c r="D178" s="39" t="s">
        <v>43</v>
      </c>
      <c r="E178" s="37">
        <f>+[1]BRUTO!AE240</f>
        <v>100.72418963341376</v>
      </c>
      <c r="F178" s="38">
        <f>+[1]BRUTO!AF240</f>
        <v>102.74035501378999</v>
      </c>
      <c r="G178" s="37">
        <f t="shared" si="4"/>
        <v>2.1324267457151214</v>
      </c>
      <c r="H178" s="37">
        <f t="shared" si="5"/>
        <v>-0.601479567899732</v>
      </c>
      <c r="I178" s="42">
        <f>+[1]BRUTO!AG240</f>
        <v>104.475987563987</v>
      </c>
      <c r="K178" s="38"/>
      <c r="L178" s="38"/>
      <c r="M178" s="38"/>
    </row>
    <row r="179" spans="1:13" x14ac:dyDescent="0.2">
      <c r="B179" s="32" t="s">
        <v>6</v>
      </c>
      <c r="D179" s="39" t="s">
        <v>44</v>
      </c>
      <c r="E179" s="37">
        <f>+[1]BRUTO!AE241</f>
        <v>100.78286677798215</v>
      </c>
      <c r="F179" s="38">
        <f>+[1]BRUTO!AF241</f>
        <v>103.16425218156</v>
      </c>
      <c r="G179" s="37">
        <f t="shared" si="4"/>
        <v>1.6945340353014204</v>
      </c>
      <c r="H179" s="37">
        <f t="shared" si="5"/>
        <v>-0.43789271041370093</v>
      </c>
      <c r="I179" s="42">
        <f>+[1]BRUTO!AG241</f>
        <v>102.33606478935501</v>
      </c>
      <c r="K179" s="38"/>
      <c r="L179" s="38"/>
      <c r="M179" s="38"/>
    </row>
    <row r="180" spans="1:13" x14ac:dyDescent="0.2">
      <c r="B180" s="32" t="s">
        <v>15</v>
      </c>
      <c r="D180" s="39" t="s">
        <v>45</v>
      </c>
      <c r="E180" s="37">
        <f>+[1]BRUTO!AE242</f>
        <v>105.60776128770517</v>
      </c>
      <c r="F180" s="38">
        <f>+[1]BRUTO!AF242</f>
        <v>103.92441015668</v>
      </c>
      <c r="G180" s="37">
        <f t="shared" si="4"/>
        <v>1.5605842173965545</v>
      </c>
      <c r="H180" s="37">
        <f t="shared" si="5"/>
        <v>-0.13394981790486593</v>
      </c>
      <c r="I180" s="42">
        <f>+[1]BRUTO!AG242</f>
        <v>104.891286539947</v>
      </c>
      <c r="K180" s="38"/>
      <c r="L180" s="38"/>
      <c r="M180" s="38"/>
    </row>
    <row r="181" spans="1:13" x14ac:dyDescent="0.2">
      <c r="B181" s="32" t="s">
        <v>8</v>
      </c>
      <c r="D181" s="39" t="s">
        <v>46</v>
      </c>
      <c r="E181" s="37">
        <f>+[1]BRUTO!AE243</f>
        <v>100.70214934667761</v>
      </c>
      <c r="F181" s="38">
        <f>+[1]BRUTO!AF243</f>
        <v>105.040739711154</v>
      </c>
      <c r="G181" s="37">
        <f t="shared" si="4"/>
        <v>1.8800116055307958</v>
      </c>
      <c r="H181" s="37">
        <f t="shared" si="5"/>
        <v>0.31942738813424132</v>
      </c>
      <c r="I181" s="42">
        <f>+[1]BRUTO!AG243</f>
        <v>101.56733044417</v>
      </c>
      <c r="K181" s="38"/>
      <c r="L181" s="38"/>
      <c r="M181" s="38"/>
    </row>
    <row r="182" spans="1:13" x14ac:dyDescent="0.2">
      <c r="B182" s="32" t="s">
        <v>9</v>
      </c>
      <c r="D182" s="39" t="s">
        <v>47</v>
      </c>
      <c r="E182" s="37">
        <f>+[1]BRUTO!AE244</f>
        <v>111.84717153705341</v>
      </c>
      <c r="F182" s="38">
        <f>+[1]BRUTO!AF244</f>
        <v>106.528870923074</v>
      </c>
      <c r="G182" s="37">
        <f t="shared" si="4"/>
        <v>2.7507296123509439</v>
      </c>
      <c r="H182" s="37">
        <f t="shared" si="5"/>
        <v>0.8707180068201481</v>
      </c>
      <c r="I182" s="42">
        <f>+[1]BRUTO!AG244</f>
        <v>107.43712888786899</v>
      </c>
      <c r="K182" s="38"/>
      <c r="L182" s="38"/>
      <c r="M182" s="38"/>
    </row>
    <row r="183" spans="1:13" x14ac:dyDescent="0.2">
      <c r="B183" s="32" t="s">
        <v>10</v>
      </c>
      <c r="D183" s="39" t="s">
        <v>48</v>
      </c>
      <c r="E183" s="37">
        <f>+[1]BRUTO!AE245</f>
        <v>108.7314711168556</v>
      </c>
      <c r="F183" s="38">
        <f>+[1]BRUTO!AF245</f>
        <v>108.368171567825</v>
      </c>
      <c r="G183" s="37">
        <f t="shared" si="4"/>
        <v>4.2071873798872783</v>
      </c>
      <c r="H183" s="37">
        <f t="shared" si="5"/>
        <v>1.4564577675363344</v>
      </c>
      <c r="I183" s="42">
        <f>+[1]BRUTO!AG245</f>
        <v>106.084351664854</v>
      </c>
      <c r="K183" s="38"/>
      <c r="L183" s="38"/>
      <c r="M183" s="38"/>
    </row>
    <row r="184" spans="1:13" x14ac:dyDescent="0.2">
      <c r="B184" s="32" t="s">
        <v>16</v>
      </c>
      <c r="D184" s="39" t="s">
        <v>49</v>
      </c>
      <c r="E184" s="37">
        <f>+[1]BRUTO!AE246</f>
        <v>108.70063053174201</v>
      </c>
      <c r="F184" s="38">
        <f>+[1]BRUTO!AF246</f>
        <v>110.542550128594</v>
      </c>
      <c r="G184" s="37">
        <f t="shared" si="4"/>
        <v>6.2684021218835984</v>
      </c>
      <c r="H184" s="37">
        <f t="shared" si="5"/>
        <v>2.06121474199632</v>
      </c>
      <c r="I184" s="42">
        <f>+[1]BRUTO!AG246</f>
        <v>96.994505282488305</v>
      </c>
      <c r="K184" s="38"/>
      <c r="L184" s="38"/>
      <c r="M184" s="38"/>
    </row>
    <row r="185" spans="1:13" x14ac:dyDescent="0.2">
      <c r="A185" s="32">
        <v>2010</v>
      </c>
      <c r="B185" s="32" t="s">
        <v>13</v>
      </c>
      <c r="C185" s="32">
        <v>2010</v>
      </c>
      <c r="D185" s="39" t="s">
        <v>38</v>
      </c>
      <c r="E185" s="37">
        <f>+[1]BRUTO!AE247</f>
        <v>116.05887727705118</v>
      </c>
      <c r="F185" s="38">
        <f>+[1]BRUTO!AF247</f>
        <v>113.00473015580199</v>
      </c>
      <c r="G185" s="37">
        <f t="shared" si="4"/>
        <v>8.8492593170251599</v>
      </c>
      <c r="H185" s="37">
        <f t="shared" si="5"/>
        <v>2.5808571951415615</v>
      </c>
      <c r="I185" s="42">
        <f>+[1]BRUTO!AG247</f>
        <v>115.326343020526</v>
      </c>
      <c r="K185" s="38"/>
      <c r="L185" s="38"/>
      <c r="M185" s="38"/>
    </row>
    <row r="186" spans="1:13" x14ac:dyDescent="0.2">
      <c r="B186" s="32" t="s">
        <v>1</v>
      </c>
      <c r="D186" s="39" t="s">
        <v>39</v>
      </c>
      <c r="E186" s="37">
        <f>+[1]BRUTO!AE248</f>
        <v>102.71837381104721</v>
      </c>
      <c r="F186" s="38">
        <f>+[1]BRUTO!AF248</f>
        <v>115.615327876794</v>
      </c>
      <c r="G186" s="37">
        <f t="shared" si="4"/>
        <v>11.754638173868859</v>
      </c>
      <c r="H186" s="37">
        <f t="shared" si="5"/>
        <v>2.9053788568436989</v>
      </c>
      <c r="I186" s="42">
        <f>+[1]BRUTO!AG248</f>
        <v>112.98094137208101</v>
      </c>
      <c r="K186" s="38"/>
      <c r="L186" s="38"/>
      <c r="M186" s="38"/>
    </row>
    <row r="187" spans="1:13" x14ac:dyDescent="0.2">
      <c r="B187" s="32" t="s">
        <v>2</v>
      </c>
      <c r="D187" s="39" t="s">
        <v>40</v>
      </c>
      <c r="E187" s="37">
        <f>+[1]BRUTO!AE249</f>
        <v>120.52508594047802</v>
      </c>
      <c r="F187" s="38">
        <f>+[1]BRUTO!AF249</f>
        <v>118.151123296824</v>
      </c>
      <c r="G187" s="37">
        <f t="shared" si="4"/>
        <v>14.62444637511895</v>
      </c>
      <c r="H187" s="37">
        <f t="shared" si="5"/>
        <v>2.8698082012500912</v>
      </c>
      <c r="I187" s="42">
        <f>+[1]BRUTO!AG249</f>
        <v>120.94656503056299</v>
      </c>
      <c r="K187" s="38"/>
      <c r="L187" s="38"/>
      <c r="M187" s="38"/>
    </row>
    <row r="188" spans="1:13" x14ac:dyDescent="0.2">
      <c r="B188" s="32" t="s">
        <v>14</v>
      </c>
      <c r="D188" s="39" t="s">
        <v>41</v>
      </c>
      <c r="E188" s="37">
        <f>+[1]BRUTO!AE250</f>
        <v>123.84475999373069</v>
      </c>
      <c r="F188" s="38">
        <f>+[1]BRUTO!AF250</f>
        <v>120.407248654103</v>
      </c>
      <c r="G188" s="37">
        <f t="shared" si="4"/>
        <v>17.157658137559718</v>
      </c>
      <c r="H188" s="37">
        <f t="shared" si="5"/>
        <v>2.533211762440768</v>
      </c>
      <c r="I188" s="42">
        <f>+[1]BRUTO!AG250</f>
        <v>128.96068382740299</v>
      </c>
      <c r="K188" s="38"/>
      <c r="L188" s="38"/>
      <c r="M188" s="38"/>
    </row>
    <row r="189" spans="1:13" x14ac:dyDescent="0.2">
      <c r="B189" s="32" t="s">
        <v>4</v>
      </c>
      <c r="D189" s="39" t="s">
        <v>42</v>
      </c>
      <c r="E189" s="37">
        <f>+[1]BRUTO!AE251</f>
        <v>120.81143934252398</v>
      </c>
      <c r="F189" s="38">
        <f>+[1]BRUTO!AF251</f>
        <v>122.249429452119</v>
      </c>
      <c r="G189" s="37">
        <f t="shared" si="4"/>
        <v>19.119227388130589</v>
      </c>
      <c r="H189" s="37">
        <f t="shared" si="5"/>
        <v>1.9615692505708715</v>
      </c>
      <c r="I189" s="42">
        <f>+[1]BRUTO!AG251</f>
        <v>121.292164464866</v>
      </c>
      <c r="K189" s="38"/>
      <c r="L189" s="38"/>
      <c r="M189" s="38"/>
    </row>
    <row r="190" spans="1:13" x14ac:dyDescent="0.2">
      <c r="B190" s="32" t="s">
        <v>5</v>
      </c>
      <c r="D190" s="39" t="s">
        <v>43</v>
      </c>
      <c r="E190" s="37">
        <f>+[1]BRUTO!AE252</f>
        <v>121.57619107814858</v>
      </c>
      <c r="F190" s="38">
        <f>+[1]BRUTO!AF252</f>
        <v>123.625024187747</v>
      </c>
      <c r="G190" s="37">
        <f t="shared" si="4"/>
        <v>20.327620214232113</v>
      </c>
      <c r="H190" s="37">
        <f t="shared" si="5"/>
        <v>1.2083928261015231</v>
      </c>
      <c r="I190" s="42">
        <f>+[1]BRUTO!AG252</f>
        <v>126.109931574887</v>
      </c>
      <c r="K190" s="38"/>
      <c r="L190" s="38"/>
      <c r="M190" s="38"/>
    </row>
    <row r="191" spans="1:13" x14ac:dyDescent="0.2">
      <c r="B191" s="32" t="s">
        <v>6</v>
      </c>
      <c r="D191" s="39" t="s">
        <v>44</v>
      </c>
      <c r="E191" s="37">
        <f>+[1]BRUTO!AE253</f>
        <v>125.14834998500798</v>
      </c>
      <c r="F191" s="38">
        <f>+[1]BRUTO!AF253</f>
        <v>124.560997137095</v>
      </c>
      <c r="G191" s="37">
        <f t="shared" si="4"/>
        <v>20.740464359571575</v>
      </c>
      <c r="H191" s="37">
        <f t="shared" si="5"/>
        <v>0.4128441453394629</v>
      </c>
      <c r="I191" s="42">
        <f>+[1]BRUTO!AG253</f>
        <v>127.101925299128</v>
      </c>
      <c r="K191" s="38"/>
      <c r="L191" s="38"/>
      <c r="M191" s="38"/>
    </row>
    <row r="192" spans="1:13" x14ac:dyDescent="0.2">
      <c r="B192" s="32" t="s">
        <v>15</v>
      </c>
      <c r="D192" s="39" t="s">
        <v>45</v>
      </c>
      <c r="E192" s="37">
        <f>+[1]BRUTO!AE254</f>
        <v>125.4298152893825</v>
      </c>
      <c r="F192" s="38">
        <f>+[1]BRUTO!AF254</f>
        <v>125.17699157198</v>
      </c>
      <c r="G192" s="37">
        <f t="shared" si="4"/>
        <v>20.450038045208906</v>
      </c>
      <c r="H192" s="37">
        <f t="shared" si="5"/>
        <v>-0.2904263143626693</v>
      </c>
      <c r="I192" s="42">
        <f>+[1]BRUTO!AG254</f>
        <v>124.390970814562</v>
      </c>
      <c r="K192" s="38"/>
      <c r="L192" s="38"/>
      <c r="M192" s="38"/>
    </row>
    <row r="193" spans="1:13" x14ac:dyDescent="0.2">
      <c r="B193" s="32" t="s">
        <v>8</v>
      </c>
      <c r="D193" s="39" t="s">
        <v>46</v>
      </c>
      <c r="E193" s="37">
        <f>+[1]BRUTO!AE255</f>
        <v>124.60038557731632</v>
      </c>
      <c r="F193" s="38">
        <f>+[1]BRUTO!AF255</f>
        <v>125.66474610627399</v>
      </c>
      <c r="G193" s="37">
        <f t="shared" si="4"/>
        <v>19.634292800900745</v>
      </c>
      <c r="H193" s="37">
        <f t="shared" si="5"/>
        <v>-0.81574524430816098</v>
      </c>
      <c r="I193" s="42">
        <f>+[1]BRUTO!AG255</f>
        <v>125.980696917912</v>
      </c>
      <c r="K193" s="38"/>
      <c r="L193" s="38"/>
      <c r="M193" s="38"/>
    </row>
    <row r="194" spans="1:13" x14ac:dyDescent="0.2">
      <c r="B194" s="32" t="s">
        <v>9</v>
      </c>
      <c r="D194" s="39" t="s">
        <v>47</v>
      </c>
      <c r="E194" s="37">
        <f>+[1]BRUTO!AE256</f>
        <v>138.55349334324058</v>
      </c>
      <c r="F194" s="38">
        <f>+[1]BRUTO!AF256</f>
        <v>126.2043599716</v>
      </c>
      <c r="G194" s="37">
        <f t="shared" si="4"/>
        <v>18.469630700145089</v>
      </c>
      <c r="H194" s="37">
        <f t="shared" si="5"/>
        <v>-1.1646621007556561</v>
      </c>
      <c r="I194" s="42">
        <f>+[1]BRUTO!AG256</f>
        <v>132.965068316078</v>
      </c>
      <c r="K194" s="38"/>
      <c r="L194" s="38"/>
      <c r="M194" s="38"/>
    </row>
    <row r="195" spans="1:13" x14ac:dyDescent="0.2">
      <c r="B195" s="32" t="s">
        <v>10</v>
      </c>
      <c r="D195" s="39" t="s">
        <v>48</v>
      </c>
      <c r="E195" s="37">
        <f>+[1]BRUTO!AE257</f>
        <v>114.40450582019426</v>
      </c>
      <c r="F195" s="38">
        <f>+[1]BRUTO!AF257</f>
        <v>126.916005058086</v>
      </c>
      <c r="G195" s="37">
        <f t="shared" si="4"/>
        <v>17.115572978595807</v>
      </c>
      <c r="H195" s="37">
        <f t="shared" si="5"/>
        <v>-1.3540577215492817</v>
      </c>
      <c r="I195" s="42">
        <f>+[1]BRUTO!AG257</f>
        <v>111.455802168338</v>
      </c>
      <c r="K195" s="38"/>
      <c r="L195" s="38"/>
      <c r="M195" s="38"/>
    </row>
    <row r="196" spans="1:13" x14ac:dyDescent="0.2">
      <c r="B196" s="32" t="s">
        <v>16</v>
      </c>
      <c r="D196" s="39" t="s">
        <v>49</v>
      </c>
      <c r="E196" s="37">
        <f>+[1]BRUTO!AE258</f>
        <v>132.2527659149317</v>
      </c>
      <c r="F196" s="38">
        <f>+[1]BRUTO!AF258</f>
        <v>127.897775363989</v>
      </c>
      <c r="G196" s="37">
        <f t="shared" si="4"/>
        <v>15.700040586367582</v>
      </c>
      <c r="H196" s="37">
        <f t="shared" si="5"/>
        <v>-1.4155323922282257</v>
      </c>
      <c r="I196" s="42">
        <f>+[1]BRUTO!AG258</f>
        <v>118.749343140184</v>
      </c>
      <c r="K196" s="38"/>
      <c r="L196" s="38"/>
      <c r="M196" s="38"/>
    </row>
    <row r="197" spans="1:13" x14ac:dyDescent="0.2">
      <c r="A197" s="32">
        <v>2011</v>
      </c>
      <c r="B197" s="32" t="s">
        <v>13</v>
      </c>
      <c r="C197" s="32">
        <v>2011</v>
      </c>
      <c r="D197" s="39" t="s">
        <v>38</v>
      </c>
      <c r="E197" s="37">
        <f>+[1]BRUTO!AE259</f>
        <v>126.05929328218348</v>
      </c>
      <c r="F197" s="38">
        <f>+[1]BRUTO!AF259</f>
        <v>129.15773942496901</v>
      </c>
      <c r="G197" s="37">
        <f t="shared" si="4"/>
        <v>14.294100120319309</v>
      </c>
      <c r="H197" s="37">
        <f t="shared" si="5"/>
        <v>-1.4059404660482731</v>
      </c>
      <c r="I197" s="42">
        <f>+[1]BRUTO!AG259</f>
        <v>125.605808770002</v>
      </c>
      <c r="K197" s="38"/>
      <c r="L197" s="38"/>
      <c r="M197" s="38"/>
    </row>
    <row r="198" spans="1:13" x14ac:dyDescent="0.2">
      <c r="B198" s="32" t="s">
        <v>1</v>
      </c>
      <c r="D198" s="39" t="s">
        <v>39</v>
      </c>
      <c r="E198" s="37">
        <f>+[1]BRUTO!AE260</f>
        <v>121.81376263456062</v>
      </c>
      <c r="F198" s="38">
        <f>+[1]BRUTO!AF260</f>
        <v>130.67389080288001</v>
      </c>
      <c r="G198" s="37">
        <f t="shared" si="4"/>
        <v>13.024711517605381</v>
      </c>
      <c r="H198" s="37">
        <f t="shared" si="5"/>
        <v>-1.2693886027139278</v>
      </c>
      <c r="I198" s="42">
        <f>+[1]BRUTO!AG260</f>
        <v>133.477525769198</v>
      </c>
      <c r="K198" s="38"/>
      <c r="L198" s="38"/>
      <c r="M198" s="38"/>
    </row>
    <row r="199" spans="1:13" x14ac:dyDescent="0.2">
      <c r="B199" s="32" t="s">
        <v>2</v>
      </c>
      <c r="D199" s="39" t="s">
        <v>40</v>
      </c>
      <c r="E199" s="37">
        <f>+[1]BRUTO!AE261</f>
        <v>132.83492356011723</v>
      </c>
      <c r="F199" s="38">
        <f>+[1]BRUTO!AF261</f>
        <v>132.37638917407699</v>
      </c>
      <c r="G199" s="37">
        <f t="shared" si="4"/>
        <v>12.039890506597818</v>
      </c>
      <c r="H199" s="37">
        <f t="shared" si="5"/>
        <v>-0.98482101100756303</v>
      </c>
      <c r="I199" s="42">
        <f>+[1]BRUTO!AG261</f>
        <v>133.64790019853001</v>
      </c>
      <c r="K199" s="38"/>
      <c r="L199" s="38"/>
      <c r="M199" s="38"/>
    </row>
    <row r="200" spans="1:13" x14ac:dyDescent="0.2">
      <c r="B200" s="32" t="s">
        <v>14</v>
      </c>
      <c r="D200" s="39" t="s">
        <v>41</v>
      </c>
      <c r="E200" s="37">
        <f>+[1]BRUTO!AE262</f>
        <v>132.30131921974387</v>
      </c>
      <c r="F200" s="38">
        <f>+[1]BRUTO!AF262</f>
        <v>134.16704105673301</v>
      </c>
      <c r="G200" s="37">
        <f t="shared" si="4"/>
        <v>11.427711002813567</v>
      </c>
      <c r="H200" s="37">
        <f t="shared" si="5"/>
        <v>-0.61217950378425101</v>
      </c>
      <c r="I200" s="42">
        <f>+[1]BRUTO!AG262</f>
        <v>137.21437183201201</v>
      </c>
      <c r="K200" s="38"/>
      <c r="L200" s="38"/>
      <c r="M200" s="38"/>
    </row>
    <row r="201" spans="1:13" x14ac:dyDescent="0.2">
      <c r="B201" s="32" t="s">
        <v>4</v>
      </c>
      <c r="D201" s="39" t="s">
        <v>42</v>
      </c>
      <c r="E201" s="37">
        <f>+[1]BRUTO!AE263</f>
        <v>135.93591120509109</v>
      </c>
      <c r="F201" s="38">
        <f>+[1]BRUTO!AF263</f>
        <v>136.00928024101</v>
      </c>
      <c r="G201" s="37">
        <f t="shared" si="4"/>
        <v>11.25555419813249</v>
      </c>
      <c r="H201" s="37">
        <f t="shared" si="5"/>
        <v>-0.17215680468107664</v>
      </c>
      <c r="I201" s="42">
        <f>+[1]BRUTO!AG263</f>
        <v>136.06125415482001</v>
      </c>
      <c r="K201" s="38"/>
      <c r="L201" s="38"/>
      <c r="M201" s="38"/>
    </row>
    <row r="202" spans="1:13" x14ac:dyDescent="0.2">
      <c r="B202" s="32" t="s">
        <v>5</v>
      </c>
      <c r="D202" s="39" t="s">
        <v>43</v>
      </c>
      <c r="E202" s="37">
        <f>+[1]BRUTO!AE264</f>
        <v>136.33659494134591</v>
      </c>
      <c r="F202" s="38">
        <f>+[1]BRUTO!AF264</f>
        <v>137.842590953615</v>
      </c>
      <c r="G202" s="37">
        <f t="shared" si="4"/>
        <v>11.500557317809745</v>
      </c>
      <c r="H202" s="37">
        <f t="shared" si="5"/>
        <v>0.2450031196772553</v>
      </c>
      <c r="I202" s="42">
        <f>+[1]BRUTO!AG264</f>
        <v>141.26320731966899</v>
      </c>
      <c r="K202" s="38"/>
      <c r="L202" s="38"/>
      <c r="M202" s="38"/>
    </row>
    <row r="203" spans="1:13" x14ac:dyDescent="0.2">
      <c r="B203" s="32" t="s">
        <v>6</v>
      </c>
      <c r="D203" s="39" t="s">
        <v>44</v>
      </c>
      <c r="E203" s="37">
        <f>+[1]BRUTO!AE265</f>
        <v>138.65185790879872</v>
      </c>
      <c r="F203" s="38">
        <f>+[1]BRUTO!AF265</f>
        <v>139.59242859793301</v>
      </c>
      <c r="G203" s="37">
        <f t="shared" si="4"/>
        <v>12.06752659846968</v>
      </c>
      <c r="H203" s="37">
        <f t="shared" si="5"/>
        <v>0.56696928065993468</v>
      </c>
      <c r="I203" s="42">
        <f>+[1]BRUTO!AG265</f>
        <v>140.58838980003901</v>
      </c>
      <c r="K203" s="38"/>
      <c r="L203" s="38"/>
      <c r="M203" s="38"/>
    </row>
    <row r="204" spans="1:13" x14ac:dyDescent="0.2">
      <c r="B204" s="32" t="s">
        <v>15</v>
      </c>
      <c r="D204" s="39" t="s">
        <v>45</v>
      </c>
      <c r="E204" s="37">
        <f>+[1]BRUTO!AE266</f>
        <v>136.7649609598584</v>
      </c>
      <c r="F204" s="38">
        <f>+[1]BRUTO!AF266</f>
        <v>141.243464067888</v>
      </c>
      <c r="G204" s="37">
        <f t="shared" si="4"/>
        <v>12.835004495749814</v>
      </c>
      <c r="H204" s="37">
        <f t="shared" si="5"/>
        <v>0.76747789728013416</v>
      </c>
      <c r="I204" s="42">
        <f>+[1]BRUTO!AG266</f>
        <v>135.39603448718501</v>
      </c>
      <c r="K204" s="38"/>
      <c r="L204" s="38"/>
      <c r="M204" s="38"/>
    </row>
    <row r="205" spans="1:13" x14ac:dyDescent="0.2">
      <c r="B205" s="32" t="s">
        <v>8</v>
      </c>
      <c r="D205" s="39" t="s">
        <v>46</v>
      </c>
      <c r="E205" s="37">
        <f>+[1]BRUTO!AE267</f>
        <v>139.83031003408584</v>
      </c>
      <c r="F205" s="38">
        <f>+[1]BRUTO!AF267</f>
        <v>142.78122722097299</v>
      </c>
      <c r="G205" s="37">
        <f t="shared" si="4"/>
        <v>13.62075016665667</v>
      </c>
      <c r="H205" s="37">
        <f t="shared" si="5"/>
        <v>0.78574567090685576</v>
      </c>
      <c r="I205" s="42">
        <f>+[1]BRUTO!AG267</f>
        <v>141.933967900971</v>
      </c>
      <c r="K205" s="38"/>
      <c r="L205" s="38"/>
      <c r="M205" s="38"/>
    </row>
    <row r="206" spans="1:13" x14ac:dyDescent="0.2">
      <c r="B206" s="32" t="s">
        <v>9</v>
      </c>
      <c r="D206" s="39" t="s">
        <v>47</v>
      </c>
      <c r="E206" s="37">
        <f>+[1]BRUTO!AE268</f>
        <v>138.77627939161118</v>
      </c>
      <c r="F206" s="38">
        <f>+[1]BRUTO!AF268</f>
        <v>144.21694375556501</v>
      </c>
      <c r="G206" s="37">
        <f t="shared" si="4"/>
        <v>14.272552697877018</v>
      </c>
      <c r="H206" s="37">
        <f t="shared" si="5"/>
        <v>0.6518025312203477</v>
      </c>
      <c r="I206" s="42">
        <f>+[1]BRUTO!AG268</f>
        <v>133.18584844206501</v>
      </c>
      <c r="K206" s="38"/>
      <c r="L206" s="38"/>
      <c r="M206" s="38"/>
    </row>
    <row r="207" spans="1:13" x14ac:dyDescent="0.2">
      <c r="B207" s="32" t="s">
        <v>10</v>
      </c>
      <c r="D207" s="39" t="s">
        <v>48</v>
      </c>
      <c r="E207" s="37">
        <f>+[1]BRUTO!AE269</f>
        <v>147.55987262283253</v>
      </c>
      <c r="F207" s="38">
        <f>+[1]BRUTO!AF269</f>
        <v>145.56826571487699</v>
      </c>
      <c r="G207" s="37">
        <f t="shared" si="4"/>
        <v>14.696539375198858</v>
      </c>
      <c r="H207" s="37">
        <f t="shared" si="5"/>
        <v>0.42398667732184059</v>
      </c>
      <c r="I207" s="42">
        <f>+[1]BRUTO!AG269</f>
        <v>144.13108599966</v>
      </c>
      <c r="K207" s="38"/>
      <c r="L207" s="38"/>
      <c r="M207" s="38"/>
    </row>
    <row r="208" spans="1:13" x14ac:dyDescent="0.2">
      <c r="B208" s="32" t="s">
        <v>16</v>
      </c>
      <c r="D208" s="39" t="s">
        <v>49</v>
      </c>
      <c r="E208" s="37">
        <f>+[1]BRUTO!AE270</f>
        <v>165.58335187215644</v>
      </c>
      <c r="F208" s="38">
        <f>+[1]BRUTO!AF270</f>
        <v>146.84294340605501</v>
      </c>
      <c r="G208" s="37">
        <f t="shared" si="4"/>
        <v>14.812742432891636</v>
      </c>
      <c r="H208" s="37">
        <f t="shared" si="5"/>
        <v>0.11620305769277728</v>
      </c>
      <c r="I208" s="42">
        <f>+[1]BRUTO!AG270</f>
        <v>149.21988402673699</v>
      </c>
      <c r="K208" s="38"/>
      <c r="L208" s="38"/>
      <c r="M208" s="38"/>
    </row>
    <row r="209" spans="1:13" x14ac:dyDescent="0.2">
      <c r="A209" s="32">
        <v>2012</v>
      </c>
      <c r="B209" s="32" t="s">
        <v>13</v>
      </c>
      <c r="C209" s="32">
        <v>2012</v>
      </c>
      <c r="D209" s="39" t="s">
        <v>38</v>
      </c>
      <c r="E209" s="37">
        <f>+[1]BRUTO!AE271</f>
        <v>146.4768054526271</v>
      </c>
      <c r="F209" s="38">
        <f>+[1]BRUTO!AF271</f>
        <v>147.96511498605901</v>
      </c>
      <c r="G209" s="37">
        <f t="shared" ref="G209:G272" si="6">+(F209/F197-1)*100</f>
        <v>14.561555230699641</v>
      </c>
      <c r="H209" s="37">
        <f t="shared" si="5"/>
        <v>-0.25118720219199453</v>
      </c>
      <c r="I209" s="42">
        <f>+[1]BRUTO!AG271</f>
        <v>146.37230782351199</v>
      </c>
      <c r="K209" s="38"/>
      <c r="L209" s="38"/>
      <c r="M209" s="38"/>
    </row>
    <row r="210" spans="1:13" x14ac:dyDescent="0.2">
      <c r="B210" s="32" t="s">
        <v>1</v>
      </c>
      <c r="D210" s="39" t="s">
        <v>39</v>
      </c>
      <c r="E210" s="37">
        <f>+[1]BRUTO!AE272</f>
        <v>140.92717421822357</v>
      </c>
      <c r="F210" s="38">
        <f>+[1]BRUTO!AF272</f>
        <v>148.85600670455401</v>
      </c>
      <c r="G210" s="37">
        <f t="shared" si="6"/>
        <v>13.914115352317392</v>
      </c>
      <c r="H210" s="37">
        <f t="shared" si="5"/>
        <v>-0.64743987838224903</v>
      </c>
      <c r="I210" s="42">
        <f>+[1]BRUTO!AG272</f>
        <v>153.73380611457401</v>
      </c>
      <c r="K210" s="38"/>
      <c r="L210" s="38"/>
      <c r="M210" s="38"/>
    </row>
    <row r="211" spans="1:13" x14ac:dyDescent="0.2">
      <c r="B211" s="32" t="s">
        <v>2</v>
      </c>
      <c r="D211" s="39" t="s">
        <v>40</v>
      </c>
      <c r="E211" s="37">
        <f>+[1]BRUTO!AE273</f>
        <v>150.82551539601712</v>
      </c>
      <c r="F211" s="38">
        <f>+[1]BRUTO!AF273</f>
        <v>149.46564402213701</v>
      </c>
      <c r="G211" s="37">
        <f t="shared" si="6"/>
        <v>12.909594342830566</v>
      </c>
      <c r="H211" s="37">
        <f t="shared" ref="H211:H264" si="7">+G211-G210</f>
        <v>-1.004521009486826</v>
      </c>
      <c r="I211" s="42">
        <f>+[1]BRUTO!AG273</f>
        <v>151.757459684384</v>
      </c>
      <c r="K211" s="38"/>
      <c r="L211" s="38"/>
      <c r="M211" s="38"/>
    </row>
    <row r="212" spans="1:13" x14ac:dyDescent="0.2">
      <c r="B212" s="32" t="s">
        <v>14</v>
      </c>
      <c r="D212" s="39" t="s">
        <v>41</v>
      </c>
      <c r="E212" s="37">
        <f>+[1]BRUTO!AE274</f>
        <v>140.73234515486413</v>
      </c>
      <c r="F212" s="38">
        <f>+[1]BRUTO!AF274</f>
        <v>149.85562453656999</v>
      </c>
      <c r="G212" s="37">
        <f t="shared" si="6"/>
        <v>11.693321516424437</v>
      </c>
      <c r="H212" s="37">
        <f t="shared" si="7"/>
        <v>-1.2162728264061293</v>
      </c>
      <c r="I212" s="42">
        <f>+[1]BRUTO!AG274</f>
        <v>145.668276353273</v>
      </c>
      <c r="K212" s="38"/>
      <c r="L212" s="38"/>
      <c r="M212" s="38"/>
    </row>
    <row r="213" spans="1:13" x14ac:dyDescent="0.2">
      <c r="B213" s="32" t="s">
        <v>4</v>
      </c>
      <c r="D213" s="39" t="s">
        <v>42</v>
      </c>
      <c r="E213" s="37">
        <f>+[1]BRUTO!AE275</f>
        <v>150.84007803563156</v>
      </c>
      <c r="F213" s="38">
        <f>+[1]BRUTO!AF275</f>
        <v>150.10151489896899</v>
      </c>
      <c r="G213" s="37">
        <f t="shared" si="6"/>
        <v>10.361230228545715</v>
      </c>
      <c r="H213" s="37">
        <f t="shared" si="7"/>
        <v>-1.3320912878787219</v>
      </c>
      <c r="I213" s="42">
        <f>+[1]BRUTO!AG275</f>
        <v>150.476572164826</v>
      </c>
      <c r="K213" s="38"/>
      <c r="L213" s="38"/>
      <c r="M213" s="38"/>
    </row>
    <row r="214" spans="1:13" x14ac:dyDescent="0.2">
      <c r="B214" s="32" t="s">
        <v>5</v>
      </c>
      <c r="D214" s="39" t="s">
        <v>43</v>
      </c>
      <c r="E214" s="37">
        <f>+[1]BRUTO!AE276</f>
        <v>147.19003532699153</v>
      </c>
      <c r="F214" s="38">
        <f>+[1]BRUTO!AF276</f>
        <v>150.254973887967</v>
      </c>
      <c r="G214" s="37">
        <f t="shared" si="6"/>
        <v>9.0047516144910809</v>
      </c>
      <c r="H214" s="37">
        <f t="shared" si="7"/>
        <v>-1.3564786140546339</v>
      </c>
      <c r="I214" s="42">
        <f>+[1]BRUTO!AG276</f>
        <v>152.21329493732699</v>
      </c>
      <c r="K214" s="38"/>
      <c r="L214" s="38"/>
      <c r="M214" s="38"/>
    </row>
    <row r="215" spans="1:13" x14ac:dyDescent="0.2">
      <c r="B215" s="32" t="s">
        <v>6</v>
      </c>
      <c r="D215" s="39" t="s">
        <v>44</v>
      </c>
      <c r="E215" s="37">
        <f>+[1]BRUTO!AE277</f>
        <v>146.08844786889532</v>
      </c>
      <c r="F215" s="38">
        <f>+[1]BRUTO!AF277</f>
        <v>150.39630115031301</v>
      </c>
      <c r="G215" s="37">
        <f t="shared" si="6"/>
        <v>7.739583486650492</v>
      </c>
      <c r="H215" s="37">
        <f t="shared" si="7"/>
        <v>-1.2651681278405889</v>
      </c>
      <c r="I215" s="42">
        <f>+[1]BRUTO!AG277</f>
        <v>147.68539223665201</v>
      </c>
      <c r="K215" s="38"/>
      <c r="L215" s="38"/>
      <c r="M215" s="38"/>
    </row>
    <row r="216" spans="1:13" x14ac:dyDescent="0.2">
      <c r="B216" s="32" t="s">
        <v>15</v>
      </c>
      <c r="D216" s="39" t="s">
        <v>45</v>
      </c>
      <c r="E216" s="37">
        <f>+[1]BRUTO!AE278</f>
        <v>161.28359021421019</v>
      </c>
      <c r="F216" s="38">
        <f>+[1]BRUTO!AF278</f>
        <v>150.58628092206101</v>
      </c>
      <c r="G216" s="37">
        <f t="shared" si="6"/>
        <v>6.6146896890623141</v>
      </c>
      <c r="H216" s="37">
        <f t="shared" si="7"/>
        <v>-1.1248937975881779</v>
      </c>
      <c r="I216" s="42">
        <f>+[1]BRUTO!AG278</f>
        <v>159.58410102061001</v>
      </c>
      <c r="K216" s="38"/>
      <c r="L216" s="38"/>
      <c r="M216" s="38"/>
    </row>
    <row r="217" spans="1:13" x14ac:dyDescent="0.2">
      <c r="B217" s="32" t="s">
        <v>8</v>
      </c>
      <c r="D217" s="39" t="s">
        <v>46</v>
      </c>
      <c r="E217" s="37">
        <f>+[1]BRUTO!AE279</f>
        <v>143.68727982905162</v>
      </c>
      <c r="F217" s="38">
        <f>+[1]BRUTO!AF279</f>
        <v>150.795977287792</v>
      </c>
      <c r="G217" s="37">
        <f t="shared" si="6"/>
        <v>5.6133080117143797</v>
      </c>
      <c r="H217" s="37">
        <f t="shared" si="7"/>
        <v>-1.0013816773479345</v>
      </c>
      <c r="I217" s="42">
        <f>+[1]BRUTO!AG279</f>
        <v>146.48534640719799</v>
      </c>
      <c r="K217" s="38"/>
      <c r="L217" s="38"/>
      <c r="M217" s="38"/>
    </row>
    <row r="218" spans="1:13" x14ac:dyDescent="0.2">
      <c r="B218" s="32" t="s">
        <v>9</v>
      </c>
      <c r="D218" s="39" t="s">
        <v>47</v>
      </c>
      <c r="E218" s="37">
        <f>+[1]BRUTO!AE280</f>
        <v>154.84616475361847</v>
      </c>
      <c r="F218" s="38">
        <f>+[1]BRUTO!AF280</f>
        <v>150.946463604504</v>
      </c>
      <c r="G218" s="37">
        <f t="shared" si="6"/>
        <v>4.6662477193698759</v>
      </c>
      <c r="H218" s="37">
        <f t="shared" si="7"/>
        <v>-0.94706029234450373</v>
      </c>
      <c r="I218" s="42">
        <f>+[1]BRUTO!AG280</f>
        <v>149.176856415119</v>
      </c>
      <c r="K218" s="38"/>
      <c r="L218" s="38"/>
      <c r="M218" s="38"/>
    </row>
    <row r="219" spans="1:13" x14ac:dyDescent="0.2">
      <c r="B219" s="32" t="s">
        <v>10</v>
      </c>
      <c r="D219" s="39" t="s">
        <v>48</v>
      </c>
      <c r="E219" s="37">
        <f>+[1]BRUTO!AE281</f>
        <v>154.72174199647034</v>
      </c>
      <c r="F219" s="38">
        <f>+[1]BRUTO!AF281</f>
        <v>150.959004705019</v>
      </c>
      <c r="G219" s="37">
        <f t="shared" si="6"/>
        <v>3.7032377652288506</v>
      </c>
      <c r="H219" s="37">
        <f t="shared" si="7"/>
        <v>-0.9630099541410253</v>
      </c>
      <c r="I219" s="42">
        <f>+[1]BRUTO!AG281</f>
        <v>151.561513460724</v>
      </c>
      <c r="K219" s="38"/>
      <c r="L219" s="38"/>
      <c r="M219" s="38"/>
    </row>
    <row r="220" spans="1:13" x14ac:dyDescent="0.2">
      <c r="B220" s="32" t="s">
        <v>16</v>
      </c>
      <c r="D220" s="39" t="s">
        <v>49</v>
      </c>
      <c r="E220" s="37">
        <f>+[1]BRUTO!AE282</f>
        <v>174.1539956953217</v>
      </c>
      <c r="F220" s="38">
        <f>+[1]BRUTO!AF282</f>
        <v>150.79057534333401</v>
      </c>
      <c r="G220" s="37">
        <f t="shared" si="6"/>
        <v>2.6883361540655626</v>
      </c>
      <c r="H220" s="37">
        <f t="shared" si="7"/>
        <v>-1.014901611163288</v>
      </c>
      <c r="I220" s="42">
        <f>+[1]BRUTO!AG282</f>
        <v>157.08706866529201</v>
      </c>
      <c r="K220" s="38"/>
      <c r="L220" s="38"/>
      <c r="M220" s="38"/>
    </row>
    <row r="221" spans="1:13" x14ac:dyDescent="0.2">
      <c r="A221" s="32">
        <v>2013</v>
      </c>
      <c r="B221" s="32" t="s">
        <v>13</v>
      </c>
      <c r="C221" s="32">
        <v>2013</v>
      </c>
      <c r="D221" s="39" t="s">
        <v>38</v>
      </c>
      <c r="E221" s="37">
        <f>+[1]BRUTO!AE283</f>
        <v>150.8245447340374</v>
      </c>
      <c r="F221" s="38">
        <f>+[1]BRUTO!AF283</f>
        <v>150.482308396843</v>
      </c>
      <c r="G221" s="37">
        <f t="shared" si="6"/>
        <v>1.701207349462841</v>
      </c>
      <c r="H221" s="37">
        <f t="shared" si="7"/>
        <v>-0.98712880460272157</v>
      </c>
      <c r="I221" s="42">
        <f>+[1]BRUTO!AG283</f>
        <v>150.89516526538301</v>
      </c>
      <c r="K221" s="38"/>
      <c r="L221" s="38"/>
      <c r="M221" s="38"/>
    </row>
    <row r="222" spans="1:13" x14ac:dyDescent="0.2">
      <c r="B222" s="32" t="s">
        <v>1</v>
      </c>
      <c r="D222" s="39" t="s">
        <v>39</v>
      </c>
      <c r="E222" s="37">
        <f>+[1]BRUTO!AE284</f>
        <v>143.52475376978657</v>
      </c>
      <c r="F222" s="38">
        <f>+[1]BRUTO!AF284</f>
        <v>150.16289658500801</v>
      </c>
      <c r="G222" s="37">
        <f t="shared" si="6"/>
        <v>0.87795575696711925</v>
      </c>
      <c r="H222" s="37">
        <f t="shared" si="7"/>
        <v>-0.82325159249572177</v>
      </c>
      <c r="I222" s="42">
        <f>+[1]BRUTO!AG284</f>
        <v>155.917778270241</v>
      </c>
      <c r="K222" s="38"/>
      <c r="L222" s="38"/>
      <c r="M222" s="38"/>
    </row>
    <row r="223" spans="1:13" x14ac:dyDescent="0.2">
      <c r="B223" s="32" t="s">
        <v>2</v>
      </c>
      <c r="D223" s="39" t="s">
        <v>40</v>
      </c>
      <c r="E223" s="37">
        <f>+[1]BRUTO!AE285</f>
        <v>144.93745629206052</v>
      </c>
      <c r="F223" s="38">
        <f>+[1]BRUTO!AF285</f>
        <v>149.97876352192901</v>
      </c>
      <c r="G223" s="37">
        <f t="shared" si="6"/>
        <v>0.34330263864250643</v>
      </c>
      <c r="H223" s="37">
        <f t="shared" si="7"/>
        <v>-0.53465311832461282</v>
      </c>
      <c r="I223" s="42">
        <f>+[1]BRUTO!AG285</f>
        <v>145.73599658032001</v>
      </c>
      <c r="K223" s="38"/>
      <c r="L223" s="38"/>
      <c r="M223" s="38"/>
    </row>
    <row r="224" spans="1:13" x14ac:dyDescent="0.2">
      <c r="B224" s="32" t="s">
        <v>14</v>
      </c>
      <c r="D224" s="39" t="s">
        <v>41</v>
      </c>
      <c r="E224" s="37">
        <f>+[1]BRUTO!AE286</f>
        <v>142.44687726098923</v>
      </c>
      <c r="F224" s="38">
        <f>+[1]BRUTO!AF286</f>
        <v>150.096395207678</v>
      </c>
      <c r="G224" s="37">
        <f t="shared" si="6"/>
        <v>0.16066842459372399</v>
      </c>
      <c r="H224" s="37">
        <f t="shared" si="7"/>
        <v>-0.18263421404878244</v>
      </c>
      <c r="I224" s="42">
        <f>+[1]BRUTO!AG286</f>
        <v>147.12462903012801</v>
      </c>
      <c r="K224" s="38"/>
      <c r="L224" s="38"/>
      <c r="M224" s="38"/>
    </row>
    <row r="225" spans="1:13" x14ac:dyDescent="0.2">
      <c r="B225" s="32" t="s">
        <v>4</v>
      </c>
      <c r="D225" s="39" t="s">
        <v>42</v>
      </c>
      <c r="E225" s="37">
        <f>+[1]BRUTO!AE287</f>
        <v>154.25321750861343</v>
      </c>
      <c r="F225" s="38">
        <f>+[1]BRUTO!AF287</f>
        <v>150.60021723867899</v>
      </c>
      <c r="G225" s="37">
        <f t="shared" si="6"/>
        <v>0.33224337545538773</v>
      </c>
      <c r="H225" s="37">
        <f t="shared" si="7"/>
        <v>0.17157495086166374</v>
      </c>
      <c r="I225" s="42">
        <f>+[1]BRUTO!AG287</f>
        <v>153.65730004631399</v>
      </c>
      <c r="K225" s="38"/>
      <c r="L225" s="38"/>
      <c r="M225" s="38"/>
    </row>
    <row r="226" spans="1:13" x14ac:dyDescent="0.2">
      <c r="B226" s="32" t="s">
        <v>5</v>
      </c>
      <c r="D226" s="39" t="s">
        <v>43</v>
      </c>
      <c r="E226" s="37">
        <f>+[1]BRUTO!AE288</f>
        <v>139.11003622624645</v>
      </c>
      <c r="F226" s="38">
        <f>+[1]BRUTO!AF288</f>
        <v>151.488684372688</v>
      </c>
      <c r="G226" s="37">
        <f t="shared" si="6"/>
        <v>0.82107796687043155</v>
      </c>
      <c r="H226" s="37">
        <f t="shared" si="7"/>
        <v>0.48883459141504382</v>
      </c>
      <c r="I226" s="42">
        <f>+[1]BRUTO!AG288</f>
        <v>143.67353573506099</v>
      </c>
      <c r="K226" s="38"/>
      <c r="L226" s="38"/>
      <c r="M226" s="38"/>
    </row>
    <row r="227" spans="1:13" x14ac:dyDescent="0.2">
      <c r="B227" s="32" t="s">
        <v>6</v>
      </c>
      <c r="D227" s="39" t="s">
        <v>44</v>
      </c>
      <c r="E227" s="37">
        <f>+[1]BRUTO!AE289</f>
        <v>147.10853050388184</v>
      </c>
      <c r="F227" s="38">
        <f>+[1]BRUTO!AF289</f>
        <v>152.779030693029</v>
      </c>
      <c r="G227" s="37">
        <f t="shared" si="6"/>
        <v>1.5843006274034455</v>
      </c>
      <c r="H227" s="37">
        <f t="shared" si="7"/>
        <v>0.76322266053301391</v>
      </c>
      <c r="I227" s="42">
        <f>+[1]BRUTO!AG289</f>
        <v>148.355094464519</v>
      </c>
      <c r="K227" s="38"/>
      <c r="L227" s="38"/>
      <c r="M227" s="38"/>
    </row>
    <row r="228" spans="1:13" x14ac:dyDescent="0.2">
      <c r="B228" s="32" t="s">
        <v>15</v>
      </c>
      <c r="D228" s="39" t="s">
        <v>45</v>
      </c>
      <c r="E228" s="37">
        <f>+[1]BRUTO!AE290</f>
        <v>157.50222706522976</v>
      </c>
      <c r="F228" s="38">
        <f>+[1]BRUTO!AF290</f>
        <v>154.43103251429</v>
      </c>
      <c r="G228" s="37">
        <f t="shared" si="6"/>
        <v>2.5531884901380364</v>
      </c>
      <c r="H228" s="37">
        <f t="shared" si="7"/>
        <v>0.96888786273459093</v>
      </c>
      <c r="I228" s="42">
        <f>+[1]BRUTO!AG290</f>
        <v>155.932012585808</v>
      </c>
      <c r="K228" s="38"/>
      <c r="L228" s="38"/>
      <c r="M228" s="38"/>
    </row>
    <row r="229" spans="1:13" x14ac:dyDescent="0.2">
      <c r="B229" s="32" t="s">
        <v>8</v>
      </c>
      <c r="D229" s="39" t="s">
        <v>46</v>
      </c>
      <c r="E229" s="37">
        <f>+[1]BRUTO!AE291</f>
        <v>151.87210308037928</v>
      </c>
      <c r="F229" s="38">
        <f>+[1]BRUTO!AF291</f>
        <v>156.325449002694</v>
      </c>
      <c r="G229" s="37">
        <f t="shared" si="6"/>
        <v>3.6668562479946543</v>
      </c>
      <c r="H229" s="37">
        <f t="shared" si="7"/>
        <v>1.1136677578566179</v>
      </c>
      <c r="I229" s="42">
        <f>+[1]BRUTO!AG291</f>
        <v>155.34605741054699</v>
      </c>
      <c r="K229" s="38"/>
      <c r="L229" s="38"/>
      <c r="M229" s="38"/>
    </row>
    <row r="230" spans="1:13" x14ac:dyDescent="0.2">
      <c r="B230" s="32" t="s">
        <v>9</v>
      </c>
      <c r="D230" s="39" t="s">
        <v>47</v>
      </c>
      <c r="E230" s="37">
        <f>+[1]BRUTO!AE292</f>
        <v>169.656662193871</v>
      </c>
      <c r="F230" s="38">
        <f>+[1]BRUTO!AF292</f>
        <v>158.348080006489</v>
      </c>
      <c r="G230" s="37">
        <f t="shared" si="6"/>
        <v>4.9034712210138443</v>
      </c>
      <c r="H230" s="37">
        <f t="shared" si="7"/>
        <v>1.23661497301919</v>
      </c>
      <c r="I230" s="42">
        <f>+[1]BRUTO!AG292</f>
        <v>164.06426591624501</v>
      </c>
      <c r="K230" s="38"/>
      <c r="L230" s="38"/>
      <c r="M230" s="38"/>
    </row>
    <row r="231" spans="1:13" x14ac:dyDescent="0.2">
      <c r="B231" s="32" t="s">
        <v>10</v>
      </c>
      <c r="D231" s="39" t="s">
        <v>48</v>
      </c>
      <c r="E231" s="37">
        <f>+[1]BRUTO!AE293</f>
        <v>169.84039248080362</v>
      </c>
      <c r="F231" s="38">
        <f>+[1]BRUTO!AF293</f>
        <v>160.34736339215999</v>
      </c>
      <c r="G231" s="37">
        <f t="shared" si="6"/>
        <v>6.219144532309473</v>
      </c>
      <c r="H231" s="37">
        <f t="shared" si="7"/>
        <v>1.3156733112956287</v>
      </c>
      <c r="I231" s="42">
        <f>+[1]BRUTO!AG293</f>
        <v>166.73194769658801</v>
      </c>
      <c r="K231" s="38"/>
      <c r="L231" s="38"/>
      <c r="M231" s="38"/>
    </row>
    <row r="232" spans="1:13" x14ac:dyDescent="0.2">
      <c r="B232" s="32" t="s">
        <v>16</v>
      </c>
      <c r="D232" s="39" t="s">
        <v>49</v>
      </c>
      <c r="E232" s="37">
        <f>+[1]BRUTO!AE294</f>
        <v>180.17657255366839</v>
      </c>
      <c r="F232" s="38">
        <f>+[1]BRUTO!AF294</f>
        <v>162.19523205414501</v>
      </c>
      <c r="G232" s="37">
        <f t="shared" si="6"/>
        <v>7.5632423875589216</v>
      </c>
      <c r="H232" s="37">
        <f t="shared" si="7"/>
        <v>1.3440978552494487</v>
      </c>
      <c r="I232" s="42">
        <f>+[1]BRUTO!AG294</f>
        <v>162.39808023299599</v>
      </c>
      <c r="K232" s="38"/>
      <c r="L232" s="38"/>
      <c r="M232" s="38"/>
    </row>
    <row r="233" spans="1:13" x14ac:dyDescent="0.2">
      <c r="A233" s="32">
        <v>2014</v>
      </c>
      <c r="B233" s="32" t="s">
        <v>13</v>
      </c>
      <c r="C233" s="32">
        <v>2014</v>
      </c>
      <c r="D233" s="39" t="s">
        <v>38</v>
      </c>
      <c r="E233" s="37">
        <f>+[1]BRUTO!AE295</f>
        <v>161.06771397127994</v>
      </c>
      <c r="F233" s="38">
        <f>+[1]BRUTO!AF295</f>
        <v>163.80732232776401</v>
      </c>
      <c r="G233" s="37">
        <f t="shared" si="6"/>
        <v>8.8548707637984059</v>
      </c>
      <c r="H233" s="37">
        <f t="shared" si="7"/>
        <v>1.2916283762394842</v>
      </c>
      <c r="I233" s="42">
        <f>+[1]BRUTO!AG295</f>
        <v>161.09241651538699</v>
      </c>
      <c r="K233" s="38"/>
      <c r="L233" s="38"/>
      <c r="M233" s="38"/>
    </row>
    <row r="234" spans="1:13" x14ac:dyDescent="0.2">
      <c r="B234" s="32" t="s">
        <v>1</v>
      </c>
      <c r="D234" s="39" t="s">
        <v>39</v>
      </c>
      <c r="E234" s="37">
        <f>+[1]BRUTO!AE296</f>
        <v>149.21717491567847</v>
      </c>
      <c r="F234" s="38">
        <f>+[1]BRUTO!AF296</f>
        <v>165.14116452200199</v>
      </c>
      <c r="G234" s="37">
        <f t="shared" si="6"/>
        <v>9.9746796829499829</v>
      </c>
      <c r="H234" s="37">
        <f t="shared" si="7"/>
        <v>1.119808919151577</v>
      </c>
      <c r="I234" s="42">
        <f>+[1]BRUTO!AG296</f>
        <v>161.294902985645</v>
      </c>
      <c r="K234" s="38"/>
      <c r="L234" s="38"/>
      <c r="M234" s="38"/>
    </row>
    <row r="235" spans="1:13" x14ac:dyDescent="0.2">
      <c r="B235" s="32" t="s">
        <v>2</v>
      </c>
      <c r="D235" s="39" t="s">
        <v>40</v>
      </c>
      <c r="E235" s="37">
        <f>+[1]BRUTO!AE297</f>
        <v>161.72804503792133</v>
      </c>
      <c r="F235" s="38">
        <f>+[1]BRUTO!AF297</f>
        <v>166.161027135691</v>
      </c>
      <c r="G235" s="37">
        <f t="shared" si="6"/>
        <v>10.789703311159716</v>
      </c>
      <c r="H235" s="37">
        <f t="shared" si="7"/>
        <v>0.81502362820973318</v>
      </c>
      <c r="I235" s="42">
        <f>+[1]BRUTO!AG297</f>
        <v>162.875254693946</v>
      </c>
      <c r="K235" s="38"/>
      <c r="L235" s="38"/>
      <c r="M235" s="38"/>
    </row>
    <row r="236" spans="1:13" x14ac:dyDescent="0.2">
      <c r="B236" s="32" t="s">
        <v>14</v>
      </c>
      <c r="D236" s="39" t="s">
        <v>41</v>
      </c>
      <c r="E236" s="37">
        <f>+[1]BRUTO!AE298</f>
        <v>163.43445389150415</v>
      </c>
      <c r="F236" s="38">
        <f>+[1]BRUTO!AF298</f>
        <v>166.87197866943299</v>
      </c>
      <c r="G236" s="37">
        <f t="shared" si="6"/>
        <v>11.176539875287329</v>
      </c>
      <c r="H236" s="37">
        <f t="shared" si="7"/>
        <v>0.3868365641276128</v>
      </c>
      <c r="I236" s="42">
        <f>+[1]BRUTO!AG298</f>
        <v>168.77047937880499</v>
      </c>
      <c r="K236" s="38"/>
      <c r="L236" s="38"/>
      <c r="M236" s="38"/>
    </row>
    <row r="237" spans="1:13" x14ac:dyDescent="0.2">
      <c r="B237" s="32" t="s">
        <v>4</v>
      </c>
      <c r="D237" s="39" t="s">
        <v>42</v>
      </c>
      <c r="E237" s="37">
        <f>+[1]BRUTO!AE299</f>
        <v>180.33923590454347</v>
      </c>
      <c r="F237" s="38">
        <f>+[1]BRUTO!AF299</f>
        <v>167.23799777156199</v>
      </c>
      <c r="G237" s="37">
        <f t="shared" si="6"/>
        <v>11.047647100345536</v>
      </c>
      <c r="H237" s="37">
        <f t="shared" si="7"/>
        <v>-0.12889277494179296</v>
      </c>
      <c r="I237" s="42">
        <f>+[1]BRUTO!AG299</f>
        <v>179.36354465534399</v>
      </c>
      <c r="K237" s="38"/>
      <c r="L237" s="38"/>
      <c r="M237" s="38"/>
    </row>
    <row r="238" spans="1:13" x14ac:dyDescent="0.2">
      <c r="B238" s="32" t="s">
        <v>5</v>
      </c>
      <c r="D238" s="39" t="s">
        <v>43</v>
      </c>
      <c r="E238" s="37">
        <f>+[1]BRUTO!AE300</f>
        <v>159.15646821892381</v>
      </c>
      <c r="F238" s="38">
        <f>+[1]BRUTO!AF300</f>
        <v>167.2781947359</v>
      </c>
      <c r="G238" s="37">
        <f t="shared" si="6"/>
        <v>10.422897544193543</v>
      </c>
      <c r="H238" s="37">
        <f t="shared" si="7"/>
        <v>-0.62474955615199335</v>
      </c>
      <c r="I238" s="42">
        <f>+[1]BRUTO!AG300</f>
        <v>164.40050286653101</v>
      </c>
      <c r="K238" s="38"/>
      <c r="L238" s="38"/>
      <c r="M238" s="38"/>
    </row>
    <row r="239" spans="1:13" x14ac:dyDescent="0.2">
      <c r="B239" s="32" t="s">
        <v>6</v>
      </c>
      <c r="D239" s="39" t="s">
        <v>44</v>
      </c>
      <c r="E239" s="37">
        <f>+[1]BRUTO!AE301</f>
        <v>168.12882292565976</v>
      </c>
      <c r="F239" s="38">
        <f>+[1]BRUTO!AF301</f>
        <v>167.064915438513</v>
      </c>
      <c r="G239" s="37">
        <f t="shared" si="6"/>
        <v>9.3506842402920398</v>
      </c>
      <c r="H239" s="37">
        <f t="shared" si="7"/>
        <v>-1.0722133039015027</v>
      </c>
      <c r="I239" s="42">
        <f>+[1]BRUTO!AG301</f>
        <v>169.36750875074799</v>
      </c>
      <c r="K239" s="38"/>
      <c r="L239" s="38"/>
      <c r="M239" s="38"/>
    </row>
    <row r="240" spans="1:13" x14ac:dyDescent="0.2">
      <c r="B240" s="32" t="s">
        <v>15</v>
      </c>
      <c r="D240" s="39" t="s">
        <v>45</v>
      </c>
      <c r="E240" s="37">
        <f>+[1]BRUTO!AE302</f>
        <v>173.00143710220803</v>
      </c>
      <c r="F240" s="38">
        <f>+[1]BRUTO!AF302</f>
        <v>166.61654610730099</v>
      </c>
      <c r="G240" s="37">
        <f t="shared" si="6"/>
        <v>7.8905861047606773</v>
      </c>
      <c r="H240" s="37">
        <f t="shared" si="7"/>
        <v>-1.4600981355313625</v>
      </c>
      <c r="I240" s="42">
        <f>+[1]BRUTO!AG302</f>
        <v>171.423232706623</v>
      </c>
      <c r="K240" s="38"/>
      <c r="L240" s="38"/>
      <c r="M240" s="38"/>
    </row>
    <row r="241" spans="1:13" x14ac:dyDescent="0.2">
      <c r="B241" s="32" t="s">
        <v>8</v>
      </c>
      <c r="D241" s="39" t="s">
        <v>46</v>
      </c>
      <c r="E241" s="37">
        <f>+[1]BRUTO!AE303</f>
        <v>162.65942154705792</v>
      </c>
      <c r="F241" s="38">
        <f>+[1]BRUTO!AF303</f>
        <v>165.99773589096</v>
      </c>
      <c r="G241" s="37">
        <f t="shared" si="6"/>
        <v>6.1872759361780716</v>
      </c>
      <c r="H241" s="37">
        <f t="shared" si="7"/>
        <v>-1.7033101685826058</v>
      </c>
      <c r="I241" s="42">
        <f>+[1]BRUTO!AG303</f>
        <v>166.46037565538401</v>
      </c>
      <c r="K241" s="38"/>
      <c r="L241" s="38"/>
      <c r="M241" s="38"/>
    </row>
    <row r="242" spans="1:13" x14ac:dyDescent="0.2">
      <c r="B242" s="32" t="s">
        <v>9</v>
      </c>
      <c r="D242" s="39" t="s">
        <v>47</v>
      </c>
      <c r="E242" s="37">
        <f>+[1]BRUTO!AE304</f>
        <v>169.13337714282193</v>
      </c>
      <c r="F242" s="38">
        <f>+[1]BRUTO!AF304</f>
        <v>165.28785032953499</v>
      </c>
      <c r="G242" s="37">
        <f t="shared" si="6"/>
        <v>4.3826046534707563</v>
      </c>
      <c r="H242" s="37">
        <f t="shared" si="7"/>
        <v>-1.8046712827073152</v>
      </c>
      <c r="I242" s="42">
        <f>+[1]BRUTO!AG304</f>
        <v>164.512375949247</v>
      </c>
      <c r="K242" s="38"/>
      <c r="L242" s="38"/>
      <c r="M242" s="38"/>
    </row>
    <row r="243" spans="1:13" x14ac:dyDescent="0.2">
      <c r="B243" s="32" t="s">
        <v>10</v>
      </c>
      <c r="D243" s="39" t="s">
        <v>48</v>
      </c>
      <c r="E243" s="37">
        <f>+[1]BRUTO!AE305</f>
        <v>164.9606658606927</v>
      </c>
      <c r="F243" s="38">
        <f>+[1]BRUTO!AF305</f>
        <v>164.56667837229199</v>
      </c>
      <c r="G243" s="37">
        <f t="shared" si="6"/>
        <v>2.6313591261322156</v>
      </c>
      <c r="H243" s="37">
        <f t="shared" si="7"/>
        <v>-1.7512455273385408</v>
      </c>
      <c r="I243" s="42">
        <f>+[1]BRUTO!AG305</f>
        <v>161.87642451201901</v>
      </c>
      <c r="K243" s="38"/>
      <c r="L243" s="38"/>
      <c r="M243" s="38"/>
    </row>
    <row r="244" spans="1:13" x14ac:dyDescent="0.2">
      <c r="B244" s="32" t="s">
        <v>16</v>
      </c>
      <c r="D244" s="39" t="s">
        <v>49</v>
      </c>
      <c r="E244" s="37">
        <f>+[1]BRUTO!AE306</f>
        <v>177.86755446593452</v>
      </c>
      <c r="F244" s="38">
        <f>+[1]BRUTO!AF306</f>
        <v>163.89946119040499</v>
      </c>
      <c r="G244" s="37">
        <f t="shared" si="6"/>
        <v>1.0507270248801603</v>
      </c>
      <c r="H244" s="37">
        <f t="shared" si="7"/>
        <v>-1.5806321012520552</v>
      </c>
      <c r="I244" s="42">
        <f>+[1]BRUTO!AG306</f>
        <v>159.682357871005</v>
      </c>
      <c r="K244" s="38"/>
      <c r="L244" s="38"/>
      <c r="M244" s="38"/>
    </row>
    <row r="245" spans="1:13" x14ac:dyDescent="0.2">
      <c r="A245" s="32">
        <v>2015</v>
      </c>
      <c r="B245" s="32" t="s">
        <v>13</v>
      </c>
      <c r="C245" s="32">
        <v>2015</v>
      </c>
      <c r="D245" s="39" t="s">
        <v>38</v>
      </c>
      <c r="E245" s="37">
        <f>+[1]BRUTO!AE307</f>
        <v>154.23889338378572</v>
      </c>
      <c r="F245" s="38">
        <f>+[1]BRUTO!AF307</f>
        <v>163.328335391049</v>
      </c>
      <c r="G245" s="37">
        <f t="shared" si="6"/>
        <v>-0.29240874578037035</v>
      </c>
      <c r="H245" s="37">
        <f t="shared" si="7"/>
        <v>-1.3431357706605307</v>
      </c>
      <c r="I245" s="42">
        <f>+[1]BRUTO!AG307</f>
        <v>153.93123851013601</v>
      </c>
      <c r="K245" s="38"/>
      <c r="L245" s="38"/>
      <c r="M245" s="38"/>
    </row>
    <row r="246" spans="1:13" x14ac:dyDescent="0.2">
      <c r="B246" s="32" t="s">
        <v>1</v>
      </c>
      <c r="D246" s="39" t="s">
        <v>39</v>
      </c>
      <c r="E246" s="37">
        <f>+[1]BRUTO!AE308</f>
        <v>149.54286990646779</v>
      </c>
      <c r="F246" s="38">
        <f>+[1]BRUTO!AF308</f>
        <v>162.826050722715</v>
      </c>
      <c r="G246" s="37">
        <f t="shared" si="6"/>
        <v>-1.4018998872801003</v>
      </c>
      <c r="H246" s="37">
        <f t="shared" si="7"/>
        <v>-1.1094911414997299</v>
      </c>
      <c r="I246" s="42">
        <f>+[1]BRUTO!AG308</f>
        <v>161.07378633416599</v>
      </c>
      <c r="K246" s="38"/>
      <c r="L246" s="38"/>
      <c r="M246" s="38"/>
    </row>
    <row r="247" spans="1:13" x14ac:dyDescent="0.2">
      <c r="B247" s="32" t="s">
        <v>2</v>
      </c>
      <c r="D247" s="39" t="s">
        <v>40</v>
      </c>
      <c r="E247" s="37">
        <f>+[1]BRUTO!AE309</f>
        <v>182.4207772650638</v>
      </c>
      <c r="F247" s="38">
        <f>+[1]BRUTO!AF309</f>
        <v>162.28453246161899</v>
      </c>
      <c r="G247" s="37">
        <f t="shared" si="6"/>
        <v>-2.3329746697499432</v>
      </c>
      <c r="H247" s="37">
        <f t="shared" si="7"/>
        <v>-0.93107478246984288</v>
      </c>
      <c r="I247" s="42">
        <f>+[1]BRUTO!AG309</f>
        <v>184.264421255717</v>
      </c>
      <c r="K247" s="38"/>
      <c r="L247" s="38"/>
      <c r="M247" s="38"/>
    </row>
    <row r="248" spans="1:13" x14ac:dyDescent="0.2">
      <c r="B248" s="32" t="s">
        <v>14</v>
      </c>
      <c r="D248" s="39" t="s">
        <v>41</v>
      </c>
      <c r="E248" s="37">
        <f>+[1]BRUTO!AE310</f>
        <v>160.80073010005498</v>
      </c>
      <c r="F248" s="38">
        <f>+[1]BRUTO!AF310</f>
        <v>161.58872602623001</v>
      </c>
      <c r="G248" s="37">
        <f t="shared" si="6"/>
        <v>-3.1660514157795805</v>
      </c>
      <c r="H248" s="37">
        <f t="shared" si="7"/>
        <v>-0.83307674602963733</v>
      </c>
      <c r="I248" s="42">
        <f>+[1]BRUTO!AG310</f>
        <v>166.29456451117099</v>
      </c>
      <c r="K248" s="38"/>
      <c r="L248" s="38"/>
      <c r="M248" s="38"/>
    </row>
    <row r="249" spans="1:13" x14ac:dyDescent="0.2">
      <c r="B249" s="32" t="s">
        <v>4</v>
      </c>
      <c r="D249" s="39" t="s">
        <v>42</v>
      </c>
      <c r="E249" s="37">
        <f>+[1]BRUTO!AE311</f>
        <v>147.79090055733468</v>
      </c>
      <c r="F249" s="38">
        <f>+[1]BRUTO!AF311</f>
        <v>160.641905521929</v>
      </c>
      <c r="G249" s="37">
        <f t="shared" si="6"/>
        <v>-3.9441349080505561</v>
      </c>
      <c r="H249" s="37">
        <f t="shared" si="7"/>
        <v>-0.77808349227097562</v>
      </c>
      <c r="I249" s="42">
        <f>+[1]BRUTO!AG311</f>
        <v>147.310020898235</v>
      </c>
      <c r="K249" s="38"/>
      <c r="L249" s="38"/>
      <c r="M249" s="38"/>
    </row>
    <row r="250" spans="1:13" x14ac:dyDescent="0.2">
      <c r="B250" s="32" t="s">
        <v>5</v>
      </c>
      <c r="D250" s="39" t="s">
        <v>43</v>
      </c>
      <c r="E250" s="37">
        <f>+[1]BRUTO!AE312</f>
        <v>155.51759504354416</v>
      </c>
      <c r="F250" s="38">
        <f>+[1]BRUTO!AF312</f>
        <v>159.420463413818</v>
      </c>
      <c r="G250" s="37">
        <f t="shared" si="6"/>
        <v>-4.6974032296844488</v>
      </c>
      <c r="H250" s="37">
        <f t="shared" si="7"/>
        <v>-0.75326832163389268</v>
      </c>
      <c r="I250" s="42">
        <f>+[1]BRUTO!AG312</f>
        <v>161.053985662641</v>
      </c>
      <c r="K250" s="38"/>
      <c r="L250" s="38"/>
      <c r="M250" s="38"/>
    </row>
    <row r="251" spans="1:13" x14ac:dyDescent="0.2">
      <c r="B251" s="32" t="s">
        <v>6</v>
      </c>
      <c r="D251" s="39" t="s">
        <v>44</v>
      </c>
      <c r="E251" s="37">
        <f>+[1]BRUTO!AE313</f>
        <v>162.17776357993472</v>
      </c>
      <c r="F251" s="38">
        <f>+[1]BRUTO!AF313</f>
        <v>157.929480339566</v>
      </c>
      <c r="G251" s="37">
        <f t="shared" si="6"/>
        <v>-5.468194848073427</v>
      </c>
      <c r="H251" s="37">
        <f t="shared" si="7"/>
        <v>-0.77079161838897825</v>
      </c>
      <c r="I251" s="42">
        <f>+[1]BRUTO!AG313</f>
        <v>163.36560675322599</v>
      </c>
      <c r="K251" s="38"/>
      <c r="L251" s="38"/>
      <c r="M251" s="38"/>
    </row>
    <row r="252" spans="1:13" x14ac:dyDescent="0.2">
      <c r="B252" s="32" t="s">
        <v>15</v>
      </c>
      <c r="D252" s="39" t="s">
        <v>45</v>
      </c>
      <c r="E252" s="37">
        <f>+[1]BRUTO!AE314</f>
        <v>155.15419872398536</v>
      </c>
      <c r="F252" s="38">
        <f>+[1]BRUTO!AF314</f>
        <v>156.188313818501</v>
      </c>
      <c r="G252" s="37">
        <f t="shared" si="6"/>
        <v>-6.2588215471014568</v>
      </c>
      <c r="H252" s="37">
        <f t="shared" si="7"/>
        <v>-0.79062669902802973</v>
      </c>
      <c r="I252" s="42">
        <f>+[1]BRUTO!AG314</f>
        <v>153.47730045948001</v>
      </c>
      <c r="K252" s="38"/>
      <c r="L252" s="38"/>
      <c r="M252" s="38"/>
    </row>
    <row r="253" spans="1:13" x14ac:dyDescent="0.2">
      <c r="B253" s="32" t="s">
        <v>8</v>
      </c>
      <c r="D253" s="39" t="s">
        <v>46</v>
      </c>
      <c r="E253" s="37">
        <f>+[1]BRUTO!AE315</f>
        <v>150.61076450665075</v>
      </c>
      <c r="F253" s="38">
        <f>+[1]BRUTO!AF315</f>
        <v>154.286052132702</v>
      </c>
      <c r="G253" s="37">
        <f t="shared" si="6"/>
        <v>-7.0553274087732927</v>
      </c>
      <c r="H253" s="37">
        <f t="shared" si="7"/>
        <v>-0.7965058616718359</v>
      </c>
      <c r="I253" s="42">
        <f>+[1]BRUTO!AG315</f>
        <v>153.74037928665001</v>
      </c>
      <c r="K253" s="38"/>
      <c r="L253" s="38"/>
      <c r="M253" s="38"/>
    </row>
    <row r="254" spans="1:13" x14ac:dyDescent="0.2">
      <c r="B254" s="32" t="s">
        <v>9</v>
      </c>
      <c r="D254" s="39" t="s">
        <v>47</v>
      </c>
      <c r="E254" s="37">
        <f>+[1]BRUTO!AE316</f>
        <v>151.13635491539844</v>
      </c>
      <c r="F254" s="38">
        <f>+[1]BRUTO!AF316</f>
        <v>152.38408772568101</v>
      </c>
      <c r="G254" s="37">
        <f t="shared" si="6"/>
        <v>-7.8068427764821813</v>
      </c>
      <c r="H254" s="37">
        <f t="shared" si="7"/>
        <v>-0.7515153677088886</v>
      </c>
      <c r="I254" s="42">
        <f>+[1]BRUTO!AG316</f>
        <v>147.38251504684601</v>
      </c>
      <c r="K254" s="38"/>
      <c r="L254" s="38"/>
      <c r="M254" s="38"/>
    </row>
    <row r="255" spans="1:13" x14ac:dyDescent="0.2">
      <c r="B255" s="32" t="s">
        <v>10</v>
      </c>
      <c r="D255" s="39" t="s">
        <v>48</v>
      </c>
      <c r="E255" s="37">
        <f>+[1]BRUTO!AE317</f>
        <v>155.45562441069225</v>
      </c>
      <c r="F255" s="38">
        <f>+[1]BRUTO!AF317</f>
        <v>150.66010677202399</v>
      </c>
      <c r="G255" s="37">
        <f t="shared" si="6"/>
        <v>-8.4504176287788724</v>
      </c>
      <c r="H255" s="37">
        <f t="shared" si="7"/>
        <v>-0.64357485229669109</v>
      </c>
      <c r="I255" s="42">
        <f>+[1]BRUTO!AG317</f>
        <v>152.40047825859099</v>
      </c>
      <c r="K255" s="38"/>
      <c r="L255" s="38"/>
      <c r="M255" s="38"/>
    </row>
    <row r="256" spans="1:13" x14ac:dyDescent="0.2">
      <c r="B256" s="32" t="s">
        <v>16</v>
      </c>
      <c r="D256" s="39" t="s">
        <v>49</v>
      </c>
      <c r="E256" s="37">
        <f>+[1]BRUTO!AE318</f>
        <v>166.37128765334009</v>
      </c>
      <c r="F256" s="38">
        <f>+[1]BRUTO!AF318</f>
        <v>149.26228492559699</v>
      </c>
      <c r="G256" s="37">
        <f t="shared" si="6"/>
        <v>-8.9305822963040349</v>
      </c>
      <c r="H256" s="37">
        <f t="shared" si="7"/>
        <v>-0.48016466752516251</v>
      </c>
      <c r="I256" s="42">
        <f>+[1]BRUTO!AG318</f>
        <v>148.738224738496</v>
      </c>
      <c r="K256" s="38"/>
      <c r="L256" s="38"/>
      <c r="M256" s="38"/>
    </row>
    <row r="257" spans="1:13" x14ac:dyDescent="0.2">
      <c r="A257" s="32">
        <v>2016</v>
      </c>
      <c r="B257" s="32" t="s">
        <v>13</v>
      </c>
      <c r="C257" s="32">
        <v>2016</v>
      </c>
      <c r="D257" s="39" t="s">
        <v>38</v>
      </c>
      <c r="E257" s="37">
        <f>+[1]BRUTO!AE319</f>
        <v>147.36063885993011</v>
      </c>
      <c r="F257" s="38">
        <f>+[1]BRUTO!AF319</f>
        <v>148.25971529646401</v>
      </c>
      <c r="G257" s="37">
        <f t="shared" si="6"/>
        <v>-9.2259680835581452</v>
      </c>
      <c r="H257" s="37">
        <f t="shared" si="7"/>
        <v>-0.29538578725411035</v>
      </c>
      <c r="I257" s="42">
        <f>+[1]BRUTO!AG319</f>
        <v>147.022305225411</v>
      </c>
      <c r="K257" s="38"/>
      <c r="L257" s="38"/>
      <c r="M257" s="38"/>
    </row>
    <row r="258" spans="1:13" x14ac:dyDescent="0.2">
      <c r="B258" s="32" t="s">
        <v>1</v>
      </c>
      <c r="D258" s="39" t="s">
        <v>39</v>
      </c>
      <c r="E258" s="37">
        <f>+[1]BRUTO!AE320</f>
        <v>142.26276475660461</v>
      </c>
      <c r="F258" s="38">
        <f>+[1]BRUTO!AF320</f>
        <v>147.64168482973</v>
      </c>
      <c r="G258" s="37">
        <f t="shared" si="6"/>
        <v>-9.3255138385953007</v>
      </c>
      <c r="H258" s="37">
        <f t="shared" si="7"/>
        <v>-9.9545755037155459E-2</v>
      </c>
      <c r="I258" s="42">
        <f>+[1]BRUTO!AG320</f>
        <v>153.05799621390901</v>
      </c>
      <c r="K258" s="38"/>
      <c r="L258" s="38"/>
      <c r="M258" s="38"/>
    </row>
    <row r="259" spans="1:13" x14ac:dyDescent="0.2">
      <c r="B259" s="32" t="s">
        <v>2</v>
      </c>
      <c r="D259" s="39" t="s">
        <v>40</v>
      </c>
      <c r="E259" s="37">
        <f>+[1]BRUTO!AE321</f>
        <v>145.05774917451447</v>
      </c>
      <c r="F259" s="38">
        <f>+[1]BRUTO!AF321</f>
        <v>147.41420912669599</v>
      </c>
      <c r="G259" s="37">
        <f t="shared" si="6"/>
        <v>-9.1631180799315537</v>
      </c>
      <c r="H259" s="37">
        <f t="shared" si="7"/>
        <v>0.162395758663747</v>
      </c>
      <c r="I259" s="42">
        <f>+[1]BRUTO!AG321</f>
        <v>146.763036940858</v>
      </c>
      <c r="K259" s="38"/>
      <c r="L259" s="38"/>
      <c r="M259" s="38"/>
    </row>
    <row r="260" spans="1:13" x14ac:dyDescent="0.2">
      <c r="B260" s="32" t="s">
        <v>14</v>
      </c>
      <c r="D260" s="39" t="s">
        <v>41</v>
      </c>
      <c r="E260" s="37">
        <f>+[1]BRUTO!AE322</f>
        <v>142.22074303465143</v>
      </c>
      <c r="F260" s="38">
        <f>+[1]BRUTO!AF322</f>
        <v>147.53201078236799</v>
      </c>
      <c r="G260" s="37">
        <f t="shared" si="6"/>
        <v>-8.6990692912451433</v>
      </c>
      <c r="H260" s="37">
        <f t="shared" si="7"/>
        <v>0.46404878868641042</v>
      </c>
      <c r="I260" s="42">
        <f>+[1]BRUTO!AG322</f>
        <v>147.265974919191</v>
      </c>
      <c r="K260" s="38"/>
      <c r="L260" s="38"/>
      <c r="M260" s="38"/>
    </row>
    <row r="261" spans="1:13" x14ac:dyDescent="0.2">
      <c r="B261" s="32" t="s">
        <v>4</v>
      </c>
      <c r="D261" s="39" t="s">
        <v>42</v>
      </c>
      <c r="E261" s="37">
        <f>+[1]BRUTO!AE323</f>
        <v>144.44807613409802</v>
      </c>
      <c r="F261" s="38">
        <f>+[1]BRUTO!AF323</f>
        <v>147.952830405561</v>
      </c>
      <c r="G261" s="37">
        <f t="shared" si="6"/>
        <v>-7.8989819469215909</v>
      </c>
      <c r="H261" s="37">
        <f t="shared" si="7"/>
        <v>0.80008734432355233</v>
      </c>
      <c r="I261" s="42">
        <f>+[1]BRUTO!AG323</f>
        <v>144.716493760318</v>
      </c>
      <c r="K261" s="38"/>
      <c r="L261" s="38"/>
      <c r="M261" s="38"/>
    </row>
    <row r="262" spans="1:13" x14ac:dyDescent="0.2">
      <c r="B262" s="32" t="s">
        <v>5</v>
      </c>
      <c r="D262" s="39" t="s">
        <v>43</v>
      </c>
      <c r="E262" s="37">
        <f>+[1]BRUTO!AE324</f>
        <v>156.09685934178552</v>
      </c>
      <c r="F262" s="38">
        <f>+[1]BRUTO!AF324</f>
        <v>148.63507294103999</v>
      </c>
      <c r="G262" s="37">
        <f t="shared" si="6"/>
        <v>-6.7653739311882894</v>
      </c>
      <c r="H262" s="37">
        <f t="shared" si="7"/>
        <v>1.1336080157333015</v>
      </c>
      <c r="I262" s="42">
        <f>+[1]BRUTO!AG324</f>
        <v>162.33618088835601</v>
      </c>
      <c r="K262" s="38"/>
      <c r="L262" s="38"/>
      <c r="M262" s="38"/>
    </row>
    <row r="263" spans="1:13" x14ac:dyDescent="0.2">
      <c r="B263" s="32" t="s">
        <v>6</v>
      </c>
      <c r="D263" s="39" t="s">
        <v>44</v>
      </c>
      <c r="E263" s="37">
        <f>+[1]BRUTO!AE325</f>
        <v>139.47525046859622</v>
      </c>
      <c r="F263" s="38">
        <f>+[1]BRUTO!AF325</f>
        <v>149.52349419622601</v>
      </c>
      <c r="G263" s="37">
        <f t="shared" si="6"/>
        <v>-5.3226200233586374</v>
      </c>
      <c r="H263" s="37">
        <f t="shared" si="7"/>
        <v>1.4427539078296521</v>
      </c>
      <c r="I263" s="42">
        <f>+[1]BRUTO!AG325</f>
        <v>140.29146027571699</v>
      </c>
      <c r="K263" s="38"/>
      <c r="L263" s="38"/>
      <c r="M263" s="38"/>
    </row>
    <row r="264" spans="1:13" x14ac:dyDescent="0.2">
      <c r="B264" s="32" t="s">
        <v>15</v>
      </c>
      <c r="D264" s="39" t="s">
        <v>45</v>
      </c>
      <c r="E264" s="37">
        <f>+[1]BRUTO!AE326</f>
        <v>155.35412849471712</v>
      </c>
      <c r="F264" s="38">
        <f>+[1]BRUTO!AF326</f>
        <v>150.57667009739501</v>
      </c>
      <c r="G264" s="37">
        <f t="shared" si="6"/>
        <v>-3.5928704164301384</v>
      </c>
      <c r="H264" s="37">
        <f t="shared" si="7"/>
        <v>1.729749606928499</v>
      </c>
      <c r="I264" s="42">
        <f>+[1]BRUTO!AG326</f>
        <v>153.420479580201</v>
      </c>
      <c r="K264" s="38"/>
      <c r="L264" s="38"/>
      <c r="M264" s="38"/>
    </row>
    <row r="265" spans="1:13" x14ac:dyDescent="0.2">
      <c r="B265" s="32" t="s">
        <v>8</v>
      </c>
      <c r="D265" s="39" t="s">
        <v>46</v>
      </c>
      <c r="E265" s="37">
        <f>+[1]BRUTO!AE327</f>
        <v>149.92997593095686</v>
      </c>
      <c r="F265" s="38">
        <f>+[1]BRUTO!AF327</f>
        <v>151.785704215263</v>
      </c>
      <c r="G265" s="37">
        <f t="shared" si="6"/>
        <v>-1.6205923237237574</v>
      </c>
      <c r="H265" s="37">
        <f>+G265-G264</f>
        <v>1.972278092706381</v>
      </c>
      <c r="I265" s="42">
        <f>+[1]BRUTO!AG327</f>
        <v>152.19048917786</v>
      </c>
      <c r="K265" s="38"/>
      <c r="L265" s="38"/>
      <c r="M265" s="38"/>
    </row>
    <row r="266" spans="1:13" x14ac:dyDescent="0.2">
      <c r="B266" s="32" t="s">
        <v>9</v>
      </c>
      <c r="D266" s="39" t="s">
        <v>47</v>
      </c>
      <c r="E266" s="37">
        <f>+[1]BRUTO!AE328</f>
        <v>154.0467517095218</v>
      </c>
      <c r="F266" s="38">
        <f>+[1]BRUTO!AF328</f>
        <v>153.078060525252</v>
      </c>
      <c r="G266" s="37">
        <f t="shared" si="6"/>
        <v>0.45541027933326816</v>
      </c>
      <c r="H266" s="37">
        <f t="shared" ref="H266:H329" si="8">+G266-G265</f>
        <v>2.0760026030570256</v>
      </c>
      <c r="I266" s="42">
        <f>+[1]BRUTO!AG328</f>
        <v>150.47258046885599</v>
      </c>
      <c r="K266" s="38"/>
      <c r="L266" s="38"/>
      <c r="M266" s="38"/>
    </row>
    <row r="267" spans="1:13" x14ac:dyDescent="0.2">
      <c r="B267" s="32" t="s">
        <v>10</v>
      </c>
      <c r="D267" s="39" t="s">
        <v>48</v>
      </c>
      <c r="E267" s="37">
        <f>+[1]BRUTO!AE329</f>
        <v>155.82402576500559</v>
      </c>
      <c r="F267" s="38">
        <f>+[1]BRUTO!AF329</f>
        <v>154.380369541753</v>
      </c>
      <c r="G267" s="37">
        <f t="shared" si="6"/>
        <v>2.4693084648867547</v>
      </c>
      <c r="H267" s="37">
        <f t="shared" si="8"/>
        <v>2.0138981855534865</v>
      </c>
      <c r="I267" s="42">
        <f>+[1]BRUTO!AG329</f>
        <v>152.61029931349299</v>
      </c>
      <c r="K267" s="38"/>
      <c r="L267" s="38"/>
      <c r="M267" s="38"/>
    </row>
    <row r="268" spans="1:13" x14ac:dyDescent="0.2">
      <c r="B268" s="32" t="s">
        <v>16</v>
      </c>
      <c r="D268" s="39" t="s">
        <v>49</v>
      </c>
      <c r="E268" s="37">
        <f>+[1]BRUTO!AE330</f>
        <v>176.31742783813178</v>
      </c>
      <c r="F268" s="38">
        <f>+[1]BRUTO!AF330</f>
        <v>155.56717623440301</v>
      </c>
      <c r="G268" s="37">
        <f t="shared" si="6"/>
        <v>4.224035101666046</v>
      </c>
      <c r="H268" s="37">
        <f t="shared" si="8"/>
        <v>1.7547266367792913</v>
      </c>
      <c r="I268" s="42">
        <f>+[1]BRUTO!AG330</f>
        <v>157.28404307812201</v>
      </c>
      <c r="K268" s="38"/>
      <c r="L268" s="38"/>
      <c r="M268" s="38"/>
    </row>
    <row r="269" spans="1:13" x14ac:dyDescent="0.2">
      <c r="A269" s="32">
        <v>2017</v>
      </c>
      <c r="B269" s="32" t="s">
        <v>13</v>
      </c>
      <c r="C269" s="32">
        <v>2017</v>
      </c>
      <c r="D269" s="39" t="s">
        <v>38</v>
      </c>
      <c r="E269" s="37">
        <f>+[1]BRUTO!AE331</f>
        <v>162.43234161714369</v>
      </c>
      <c r="F269" s="38">
        <f>+[1]BRUTO!AF331</f>
        <v>156.542969954337</v>
      </c>
      <c r="G269" s="37">
        <f t="shared" si="6"/>
        <v>5.5869894538172815</v>
      </c>
      <c r="H269" s="37">
        <f t="shared" si="8"/>
        <v>1.3629543521512355</v>
      </c>
      <c r="I269" s="42">
        <f>+[1]BRUTO!AG331</f>
        <v>161.85674373882799</v>
      </c>
      <c r="K269" s="38"/>
      <c r="L269" s="38"/>
      <c r="M269" s="38"/>
    </row>
    <row r="270" spans="1:13" x14ac:dyDescent="0.2">
      <c r="B270" s="32" t="s">
        <v>1</v>
      </c>
      <c r="D270" s="39" t="s">
        <v>39</v>
      </c>
      <c r="E270" s="37">
        <f>+[1]BRUTO!AE332</f>
        <v>141.78646903339128</v>
      </c>
      <c r="F270" s="38">
        <f>+[1]BRUTO!AF332</f>
        <v>157.200452708071</v>
      </c>
      <c r="G270" s="37">
        <f t="shared" si="6"/>
        <v>6.4743015425249295</v>
      </c>
      <c r="H270" s="37">
        <f t="shared" si="8"/>
        <v>0.88731208870764799</v>
      </c>
      <c r="I270" s="42">
        <f>+[1]BRUTO!AG332</f>
        <v>152.940983668011</v>
      </c>
      <c r="K270" s="38"/>
      <c r="L270" s="38"/>
      <c r="M270" s="38"/>
    </row>
    <row r="271" spans="1:13" x14ac:dyDescent="0.2">
      <c r="B271" s="32" t="s">
        <v>2</v>
      </c>
      <c r="D271" s="39" t="s">
        <v>40</v>
      </c>
      <c r="E271" s="37">
        <f>+[1]BRUTO!AE333</f>
        <v>157.13924895413555</v>
      </c>
      <c r="F271" s="38">
        <f>+[1]BRUTO!AF333</f>
        <v>157.496846325484</v>
      </c>
      <c r="G271" s="37">
        <f t="shared" si="6"/>
        <v>6.8396644112660887</v>
      </c>
      <c r="H271" s="37">
        <f t="shared" si="8"/>
        <v>0.3653628687411592</v>
      </c>
      <c r="I271" s="42">
        <f>+[1]BRUTO!AG333</f>
        <v>158.75915720387701</v>
      </c>
      <c r="K271" s="38"/>
      <c r="L271" s="38"/>
      <c r="M271" s="38"/>
    </row>
    <row r="272" spans="1:13" x14ac:dyDescent="0.2">
      <c r="B272" s="32" t="s">
        <v>14</v>
      </c>
      <c r="D272" s="39" t="s">
        <v>41</v>
      </c>
      <c r="E272" s="37">
        <f>+[1]BRUTO!AE334</f>
        <v>150.92051608459738</v>
      </c>
      <c r="F272" s="38">
        <f>+[1]BRUTO!AF334</f>
        <v>157.46564435280101</v>
      </c>
      <c r="G272" s="37">
        <f t="shared" si="6"/>
        <v>6.7332055719667716</v>
      </c>
      <c r="H272" s="37">
        <f t="shared" si="8"/>
        <v>-0.1064588392993171</v>
      </c>
      <c r="I272" s="42">
        <f>+[1]BRUTO!AG334</f>
        <v>156.32904981135599</v>
      </c>
      <c r="K272" s="38"/>
      <c r="L272" s="38"/>
      <c r="M272" s="38"/>
    </row>
    <row r="273" spans="1:13" x14ac:dyDescent="0.2">
      <c r="B273" s="32" t="s">
        <v>4</v>
      </c>
      <c r="D273" s="39" t="s">
        <v>42</v>
      </c>
      <c r="E273" s="37">
        <f>+[1]BRUTO!AE335</f>
        <v>157.81271061183961</v>
      </c>
      <c r="F273" s="38">
        <f>+[1]BRUTO!AF335</f>
        <v>157.1569692178</v>
      </c>
      <c r="G273" s="37">
        <f t="shared" ref="G273:G331" si="9">+(F273/F261-1)*100</f>
        <v>6.2209954260483258</v>
      </c>
      <c r="H273" s="37">
        <f t="shared" si="8"/>
        <v>-0.51221014591844582</v>
      </c>
      <c r="I273" s="42">
        <f>+[1]BRUTO!AG335</f>
        <v>159.373417783897</v>
      </c>
      <c r="K273" s="38"/>
      <c r="L273" s="38"/>
      <c r="M273" s="38"/>
    </row>
    <row r="274" spans="1:13" x14ac:dyDescent="0.2">
      <c r="B274" s="32" t="s">
        <v>5</v>
      </c>
      <c r="D274" s="39" t="s">
        <v>43</v>
      </c>
      <c r="E274" s="37">
        <f>+[1]BRUTO!AE336</f>
        <v>153.3068636127808</v>
      </c>
      <c r="F274" s="38">
        <f>+[1]BRUTO!AF336</f>
        <v>156.66230036293001</v>
      </c>
      <c r="G274" s="37">
        <f t="shared" si="9"/>
        <v>5.4006280368794402</v>
      </c>
      <c r="H274" s="37">
        <f t="shared" si="8"/>
        <v>-0.82036738916888563</v>
      </c>
      <c r="I274" s="42">
        <f>+[1]BRUTO!AG336</f>
        <v>159.82915992284799</v>
      </c>
      <c r="K274" s="38"/>
      <c r="L274" s="38"/>
      <c r="M274" s="38"/>
    </row>
    <row r="275" spans="1:13" x14ac:dyDescent="0.2">
      <c r="B275" s="32" t="s">
        <v>6</v>
      </c>
      <c r="D275" s="39" t="s">
        <v>44</v>
      </c>
      <c r="E275" s="37">
        <f>+[1]BRUTO!AE337</f>
        <v>157.5159185936902</v>
      </c>
      <c r="F275" s="38">
        <f>+[1]BRUTO!AF337</f>
        <v>156.09499735748901</v>
      </c>
      <c r="G275" s="37">
        <f t="shared" si="9"/>
        <v>4.3949636119651858</v>
      </c>
      <c r="H275" s="37">
        <f t="shared" si="8"/>
        <v>-1.0056644249142543</v>
      </c>
      <c r="I275" s="42">
        <f>+[1]BRUTO!AG337</f>
        <v>157.963169283898</v>
      </c>
      <c r="K275" s="38"/>
      <c r="L275" s="38"/>
      <c r="M275" s="38"/>
    </row>
    <row r="276" spans="1:13" x14ac:dyDescent="0.2">
      <c r="B276" s="32" t="s">
        <v>15</v>
      </c>
      <c r="D276" s="39" t="s">
        <v>45</v>
      </c>
      <c r="E276" s="37">
        <f>+[1]BRUTO!AE338</f>
        <v>153.82579583993936</v>
      </c>
      <c r="F276" s="38">
        <f>+[1]BRUTO!AF338</f>
        <v>155.630106411188</v>
      </c>
      <c r="G276" s="37">
        <f t="shared" si="9"/>
        <v>3.356055297626348</v>
      </c>
      <c r="H276" s="37">
        <f t="shared" si="8"/>
        <v>-1.0389083143388378</v>
      </c>
      <c r="I276" s="42">
        <f>+[1]BRUTO!AG338</f>
        <v>151.88891524871801</v>
      </c>
      <c r="K276" s="38"/>
      <c r="L276" s="38"/>
      <c r="M276" s="38"/>
    </row>
    <row r="277" spans="1:13" x14ac:dyDescent="0.2">
      <c r="B277" s="32" t="s">
        <v>8</v>
      </c>
      <c r="D277" s="39" t="s">
        <v>46</v>
      </c>
      <c r="E277" s="37">
        <f>+[1]BRUTO!AE339</f>
        <v>154.51974837134799</v>
      </c>
      <c r="F277" s="38">
        <f>+[1]BRUTO!AF339</f>
        <v>155.426205064859</v>
      </c>
      <c r="G277" s="37">
        <f t="shared" si="9"/>
        <v>2.3984477776859858</v>
      </c>
      <c r="H277" s="37">
        <f t="shared" si="8"/>
        <v>-0.9576075199403622</v>
      </c>
      <c r="I277" s="42">
        <f>+[1]BRUTO!AG339</f>
        <v>155.80573080333301</v>
      </c>
      <c r="K277" s="38"/>
      <c r="L277" s="38"/>
      <c r="M277" s="38"/>
    </row>
    <row r="278" spans="1:13" x14ac:dyDescent="0.2">
      <c r="B278" s="32" t="s">
        <v>9</v>
      </c>
      <c r="D278" s="39" t="s">
        <v>47</v>
      </c>
      <c r="E278" s="37">
        <f>+[1]BRUTO!AE340</f>
        <v>154.70719257916727</v>
      </c>
      <c r="F278" s="38">
        <f>+[1]BRUTO!AF340</f>
        <v>155.63548129215701</v>
      </c>
      <c r="G278" s="37">
        <f t="shared" si="9"/>
        <v>1.6706644689185479</v>
      </c>
      <c r="H278" s="37">
        <f t="shared" si="8"/>
        <v>-0.72778330876743791</v>
      </c>
      <c r="I278" s="42">
        <f>+[1]BRUTO!AG340</f>
        <v>151.14278826200101</v>
      </c>
      <c r="K278" s="38"/>
      <c r="L278" s="38"/>
      <c r="M278" s="38"/>
    </row>
    <row r="279" spans="1:13" x14ac:dyDescent="0.2">
      <c r="B279" s="32" t="s">
        <v>10</v>
      </c>
      <c r="D279" s="39" t="s">
        <v>48</v>
      </c>
      <c r="E279" s="37">
        <f>+[1]BRUTO!AE341</f>
        <v>158.00895560478384</v>
      </c>
      <c r="F279" s="38">
        <f>+[1]BRUTO!AF341</f>
        <v>156.26848586038</v>
      </c>
      <c r="G279" s="37">
        <f t="shared" si="9"/>
        <v>1.223028759570588</v>
      </c>
      <c r="H279" s="37">
        <f t="shared" si="8"/>
        <v>-0.44763570934795993</v>
      </c>
      <c r="I279" s="42">
        <f>+[1]BRUTO!AG341</f>
        <v>154.91900090875299</v>
      </c>
      <c r="K279" s="38"/>
      <c r="L279" s="38"/>
      <c r="M279" s="38"/>
    </row>
    <row r="280" spans="1:13" x14ac:dyDescent="0.2">
      <c r="B280" s="32" t="s">
        <v>16</v>
      </c>
      <c r="D280" s="39" t="s">
        <v>49</v>
      </c>
      <c r="E280" s="37">
        <f>+[1]BRUTO!AE342</f>
        <v>173.97832802895778</v>
      </c>
      <c r="F280" s="38">
        <f>+[1]BRUTO!AF342</f>
        <v>157.26363385166701</v>
      </c>
      <c r="G280" s="37">
        <f t="shared" si="9"/>
        <v>1.0904984318207633</v>
      </c>
      <c r="H280" s="37">
        <f t="shared" si="8"/>
        <v>-0.13253032774982465</v>
      </c>
      <c r="I280" s="42">
        <f>+[1]BRUTO!AG342</f>
        <v>155.19887649691699</v>
      </c>
      <c r="K280" s="38"/>
      <c r="L280" s="38"/>
      <c r="M280" s="38"/>
    </row>
    <row r="281" spans="1:13" x14ac:dyDescent="0.2">
      <c r="A281" s="32">
        <v>2018</v>
      </c>
      <c r="B281" s="32" t="s">
        <v>13</v>
      </c>
      <c r="C281" s="32">
        <v>2018</v>
      </c>
      <c r="D281" s="39" t="s">
        <v>38</v>
      </c>
      <c r="E281" s="37">
        <f>+[1]BRUTO!AE343</f>
        <v>161.61267710899105</v>
      </c>
      <c r="F281" s="38">
        <f>+[1]BRUTO!AF343</f>
        <v>158.49502977176601</v>
      </c>
      <c r="G281" s="37">
        <f t="shared" si="9"/>
        <v>1.2469801856949791</v>
      </c>
      <c r="H281" s="37">
        <f t="shared" si="8"/>
        <v>0.15648175387421581</v>
      </c>
      <c r="I281" s="42">
        <f>+[1]BRUTO!AG343</f>
        <v>160.91826219544001</v>
      </c>
      <c r="K281" s="38"/>
      <c r="L281" s="38"/>
      <c r="M281" s="38"/>
    </row>
    <row r="282" spans="1:13" x14ac:dyDescent="0.2">
      <c r="B282" s="32" t="s">
        <v>1</v>
      </c>
      <c r="D282" s="39" t="s">
        <v>39</v>
      </c>
      <c r="E282" s="37">
        <f>+[1]BRUTO!AE344</f>
        <v>146.53148832628986</v>
      </c>
      <c r="F282" s="38">
        <f>+[1]BRUTO!AF344</f>
        <v>159.83397389792901</v>
      </c>
      <c r="G282" s="37">
        <f t="shared" si="9"/>
        <v>1.6752631080195313</v>
      </c>
      <c r="H282" s="37">
        <f t="shared" si="8"/>
        <v>0.42828292232455212</v>
      </c>
      <c r="I282" s="42">
        <f>+[1]BRUTO!AG344</f>
        <v>158.324129212591</v>
      </c>
      <c r="K282" s="38"/>
      <c r="L282" s="38"/>
      <c r="M282" s="38"/>
    </row>
    <row r="283" spans="1:13" x14ac:dyDescent="0.2">
      <c r="B283" s="32" t="s">
        <v>2</v>
      </c>
      <c r="D283" s="39" t="s">
        <v>40</v>
      </c>
      <c r="E283" s="37">
        <f>+[1]BRUTO!AE345</f>
        <v>159.89624861956631</v>
      </c>
      <c r="F283" s="38">
        <f>+[1]BRUTO!AF345</f>
        <v>161.129698902049</v>
      </c>
      <c r="G283" s="37">
        <f t="shared" si="9"/>
        <v>2.3066192506847605</v>
      </c>
      <c r="H283" s="37">
        <f t="shared" si="8"/>
        <v>0.63135614266522921</v>
      </c>
      <c r="I283" s="42">
        <f>+[1]BRUTO!AG345</f>
        <v>161.14157237115799</v>
      </c>
      <c r="K283" s="38"/>
      <c r="L283" s="38"/>
      <c r="M283" s="38"/>
    </row>
    <row r="284" spans="1:13" x14ac:dyDescent="0.2">
      <c r="B284" s="32" t="s">
        <v>14</v>
      </c>
      <c r="D284" s="39" t="s">
        <v>41</v>
      </c>
      <c r="E284" s="37">
        <f>+[1]BRUTO!AE346</f>
        <v>159.50878484962857</v>
      </c>
      <c r="F284" s="38">
        <f>+[1]BRUTO!AF346</f>
        <v>162.22711274095099</v>
      </c>
      <c r="G284" s="37">
        <f t="shared" si="9"/>
        <v>3.023814120038737</v>
      </c>
      <c r="H284" s="37">
        <f t="shared" si="8"/>
        <v>0.71719486935397647</v>
      </c>
      <c r="I284" s="42">
        <f>+[1]BRUTO!AG346</f>
        <v>165.13041220089201</v>
      </c>
      <c r="K284" s="38"/>
      <c r="L284" s="38"/>
      <c r="M284" s="38"/>
    </row>
    <row r="285" spans="1:13" x14ac:dyDescent="0.2">
      <c r="B285" s="32" t="s">
        <v>4</v>
      </c>
      <c r="D285" s="39" t="s">
        <v>42</v>
      </c>
      <c r="E285" s="37">
        <f>+[1]BRUTO!AE347</f>
        <v>163.22236464304879</v>
      </c>
      <c r="F285" s="38">
        <f>+[1]BRUTO!AF347</f>
        <v>163.024403112258</v>
      </c>
      <c r="G285" s="37">
        <f t="shared" si="9"/>
        <v>3.733486286775145</v>
      </c>
      <c r="H285" s="37">
        <f t="shared" si="8"/>
        <v>0.70967216673640809</v>
      </c>
      <c r="I285" s="42">
        <f>+[1]BRUTO!AG347</f>
        <v>166.144926567103</v>
      </c>
      <c r="K285" s="38"/>
      <c r="L285" s="38"/>
      <c r="M285" s="38"/>
    </row>
    <row r="286" spans="1:13" x14ac:dyDescent="0.2">
      <c r="B286" s="32" t="s">
        <v>5</v>
      </c>
      <c r="D286" s="39" t="s">
        <v>43</v>
      </c>
      <c r="E286" s="37">
        <f>+[1]BRUTO!AE348</f>
        <v>159.98878074484793</v>
      </c>
      <c r="F286" s="38">
        <f>+[1]BRUTO!AF348</f>
        <v>163.442714129341</v>
      </c>
      <c r="G286" s="37">
        <f t="shared" si="9"/>
        <v>4.3280443033858251</v>
      </c>
      <c r="H286" s="37">
        <f t="shared" si="8"/>
        <v>0.59455801661068008</v>
      </c>
      <c r="I286" s="42">
        <f>+[1]BRUTO!AG348</f>
        <v>166.88787391251699</v>
      </c>
      <c r="K286" s="38"/>
      <c r="L286" s="38"/>
      <c r="M286" s="38"/>
    </row>
    <row r="287" spans="1:13" x14ac:dyDescent="0.2">
      <c r="B287" s="32" t="s">
        <v>6</v>
      </c>
      <c r="D287" s="39" t="s">
        <v>44</v>
      </c>
      <c r="E287" s="37">
        <f>+[1]BRUTO!AE349</f>
        <v>161.3642049366631</v>
      </c>
      <c r="F287" s="38">
        <f>+[1]BRUTO!AF349</f>
        <v>163.49837245275799</v>
      </c>
      <c r="G287" s="37">
        <f t="shared" si="9"/>
        <v>4.74286506332664</v>
      </c>
      <c r="H287" s="37">
        <f t="shared" si="8"/>
        <v>0.41482075994081491</v>
      </c>
      <c r="I287" s="42">
        <f>+[1]BRUTO!AG349</f>
        <v>161.39962881419399</v>
      </c>
      <c r="K287" s="38"/>
      <c r="L287" s="38"/>
      <c r="M287" s="38"/>
    </row>
    <row r="288" spans="1:13" x14ac:dyDescent="0.2">
      <c r="B288" s="32" t="s">
        <v>15</v>
      </c>
      <c r="D288" s="39" t="s">
        <v>45</v>
      </c>
      <c r="E288" s="37">
        <f>+[1]BRUTO!AE350</f>
        <v>165.22711443613582</v>
      </c>
      <c r="F288" s="38">
        <f>+[1]BRUTO!AF350</f>
        <v>163.29151599920399</v>
      </c>
      <c r="G288" s="37">
        <f t="shared" si="9"/>
        <v>4.9228325834166808</v>
      </c>
      <c r="H288" s="37">
        <f t="shared" si="8"/>
        <v>0.1799675200900408</v>
      </c>
      <c r="I288" s="42">
        <f>+[1]BRUTO!AG350</f>
        <v>163.44213788398801</v>
      </c>
      <c r="K288" s="38"/>
      <c r="L288" s="38"/>
      <c r="M288" s="38"/>
    </row>
    <row r="289" spans="1:13" x14ac:dyDescent="0.2">
      <c r="B289" s="32" t="s">
        <v>8</v>
      </c>
      <c r="D289" s="39" t="s">
        <v>46</v>
      </c>
      <c r="E289" s="37">
        <f>+[1]BRUTO!AE351</f>
        <v>155.59657953031194</v>
      </c>
      <c r="F289" s="38">
        <f>+[1]BRUTO!AF351</f>
        <v>162.94333145098301</v>
      </c>
      <c r="G289" s="37">
        <f t="shared" si="9"/>
        <v>4.8364600956364523</v>
      </c>
      <c r="H289" s="37">
        <f t="shared" si="8"/>
        <v>-8.6372487780228546E-2</v>
      </c>
      <c r="I289" s="42">
        <f>+[1]BRUTO!AG351</f>
        <v>156.05011173491701</v>
      </c>
      <c r="K289" s="38"/>
      <c r="L289" s="38"/>
      <c r="M289" s="38"/>
    </row>
    <row r="290" spans="1:13" x14ac:dyDescent="0.2">
      <c r="B290" s="32" t="s">
        <v>9</v>
      </c>
      <c r="D290" s="39" t="s">
        <v>47</v>
      </c>
      <c r="E290" s="37">
        <f>+[1]BRUTO!AE352</f>
        <v>170.7389883461677</v>
      </c>
      <c r="F290" s="38">
        <f>+[1]BRUTO!AF352</f>
        <v>162.571847160814</v>
      </c>
      <c r="G290" s="37">
        <f t="shared" si="9"/>
        <v>4.456802402041049</v>
      </c>
      <c r="H290" s="37">
        <f t="shared" si="8"/>
        <v>-0.37965769359540325</v>
      </c>
      <c r="I290" s="42">
        <f>+[1]BRUTO!AG352</f>
        <v>166.867089351668</v>
      </c>
      <c r="J290" s="38"/>
      <c r="K290" s="38"/>
      <c r="L290" s="38"/>
      <c r="M290" s="38"/>
    </row>
    <row r="291" spans="1:13" x14ac:dyDescent="0.2">
      <c r="B291" s="32" t="s">
        <v>10</v>
      </c>
      <c r="D291" s="39" t="str">
        <f t="shared" ref="D291:D331" si="10">D279</f>
        <v>nov</v>
      </c>
      <c r="E291" s="37">
        <f>+[1]BRUTO!AE353</f>
        <v>162.89904313899851</v>
      </c>
      <c r="F291" s="38">
        <f>+[1]BRUTO!AF353</f>
        <v>162.31569961597401</v>
      </c>
      <c r="G291" s="37">
        <f t="shared" si="9"/>
        <v>3.8697589743059035</v>
      </c>
      <c r="H291" s="37">
        <f t="shared" si="8"/>
        <v>-0.58704342773514551</v>
      </c>
      <c r="I291" s="42">
        <f>+[1]BRUTO!AG353</f>
        <v>159.869903404132</v>
      </c>
      <c r="K291" s="38"/>
      <c r="L291" s="38"/>
      <c r="M291" s="38"/>
    </row>
    <row r="292" spans="1:13" x14ac:dyDescent="0.2">
      <c r="B292" s="32" t="s">
        <v>16</v>
      </c>
      <c r="D292" s="39" t="str">
        <f t="shared" si="10"/>
        <v>dic</v>
      </c>
      <c r="E292" s="37">
        <f>+[1]BRUTO!AE354</f>
        <v>182.96217661272195</v>
      </c>
      <c r="F292" s="38">
        <f>+[1]BRUTO!AF354</f>
        <v>162.21531802763701</v>
      </c>
      <c r="G292" s="37">
        <f t="shared" si="9"/>
        <v>3.1486517605465503</v>
      </c>
      <c r="H292" s="37">
        <f t="shared" si="8"/>
        <v>-0.72110721375935327</v>
      </c>
      <c r="I292" s="42">
        <f>+[1]BRUTO!AG354</f>
        <v>163.06856783422299</v>
      </c>
      <c r="K292" s="38"/>
      <c r="L292" s="38"/>
      <c r="M292" s="38"/>
    </row>
    <row r="293" spans="1:13" x14ac:dyDescent="0.2">
      <c r="A293" s="40">
        <v>2019</v>
      </c>
      <c r="B293" s="32" t="str">
        <f t="shared" ref="B293:B331" si="11">B281</f>
        <v>Jan</v>
      </c>
      <c r="C293" s="32">
        <v>2019</v>
      </c>
      <c r="D293" s="39" t="str">
        <f t="shared" si="10"/>
        <v>ene</v>
      </c>
      <c r="E293" s="37">
        <f>+[1]BRUTO!AE355</f>
        <v>161.59502119998911</v>
      </c>
      <c r="F293" s="38">
        <f>+[1]BRUTO!AF355</f>
        <v>162.272845088682</v>
      </c>
      <c r="G293" s="37">
        <f t="shared" si="9"/>
        <v>2.3835544384931628</v>
      </c>
      <c r="H293" s="37">
        <f t="shared" si="8"/>
        <v>-0.76509732205338743</v>
      </c>
      <c r="I293" s="42">
        <f>+[1]BRUTO!AG355</f>
        <v>160.740886264529</v>
      </c>
      <c r="K293" s="38"/>
      <c r="L293" s="38"/>
      <c r="M293" s="38"/>
    </row>
    <row r="294" spans="1:13" x14ac:dyDescent="0.2">
      <c r="A294" s="40"/>
      <c r="B294" s="32" t="str">
        <f t="shared" si="11"/>
        <v>Feb</v>
      </c>
      <c r="D294" s="39" t="str">
        <f t="shared" si="10"/>
        <v>feb</v>
      </c>
      <c r="E294" s="37">
        <f>+[1]BRUTO!AE356</f>
        <v>153.17169951885424</v>
      </c>
      <c r="F294" s="38">
        <f>+[1]BRUTO!AF356</f>
        <v>162.44020244100599</v>
      </c>
      <c r="G294" s="37">
        <f t="shared" si="9"/>
        <v>1.630584837201976</v>
      </c>
      <c r="H294" s="37">
        <f t="shared" si="8"/>
        <v>-0.75296960129118684</v>
      </c>
      <c r="I294" s="42">
        <f>+[1]BRUTO!AG356</f>
        <v>165.53008997675599</v>
      </c>
      <c r="K294" s="38"/>
      <c r="L294" s="38"/>
      <c r="M294" s="38"/>
    </row>
    <row r="295" spans="1:13" x14ac:dyDescent="0.2">
      <c r="A295" s="40"/>
      <c r="B295" s="32" t="str">
        <f t="shared" si="11"/>
        <v>Mar</v>
      </c>
      <c r="D295" s="39" t="str">
        <f t="shared" si="10"/>
        <v>mar</v>
      </c>
      <c r="E295" s="37">
        <f>+[1]BRUTO!AE357</f>
        <v>158.18332490899169</v>
      </c>
      <c r="F295" s="38">
        <f>+[1]BRUTO!AF357</f>
        <v>162.65088193913999</v>
      </c>
      <c r="G295" s="37">
        <f t="shared" si="9"/>
        <v>0.94407365461268711</v>
      </c>
      <c r="H295" s="37">
        <f t="shared" si="8"/>
        <v>-0.68651118258928889</v>
      </c>
      <c r="I295" s="42">
        <f>+[1]BRUTO!AG357</f>
        <v>158.986790668206</v>
      </c>
      <c r="K295" s="38"/>
      <c r="L295" s="38"/>
      <c r="M295" s="38"/>
    </row>
    <row r="296" spans="1:13" x14ac:dyDescent="0.2">
      <c r="A296" s="40"/>
      <c r="B296" s="32" t="str">
        <f t="shared" si="11"/>
        <v>Apr</v>
      </c>
      <c r="D296" s="39" t="str">
        <f t="shared" si="10"/>
        <v>abr</v>
      </c>
      <c r="E296" s="37">
        <f>+[1]BRUTO!AE358</f>
        <v>155.29162105119647</v>
      </c>
      <c r="F296" s="38">
        <f>+[1]BRUTO!AF358</f>
        <v>162.788917214886</v>
      </c>
      <c r="G296" s="37">
        <f t="shared" si="9"/>
        <v>0.34630738625800461</v>
      </c>
      <c r="H296" s="37">
        <f>+G296-G295</f>
        <v>-0.5977662683546825</v>
      </c>
      <c r="I296" s="42">
        <f>+[1]BRUTO!AG358</f>
        <v>161.04755408791399</v>
      </c>
      <c r="K296" s="38"/>
      <c r="L296" s="38"/>
      <c r="M296" s="38"/>
    </row>
    <row r="297" spans="1:13" x14ac:dyDescent="0.2">
      <c r="A297" s="40"/>
      <c r="B297" s="32" t="str">
        <f t="shared" si="11"/>
        <v>May</v>
      </c>
      <c r="D297" s="39" t="str">
        <f t="shared" si="10"/>
        <v>may</v>
      </c>
      <c r="E297" s="37">
        <f>+[1]BRUTO!AE359</f>
        <v>161.09715321762985</v>
      </c>
      <c r="F297" s="38">
        <f>+[1]BRUTO!AF359</f>
        <v>162.75257463556699</v>
      </c>
      <c r="G297" s="37">
        <f t="shared" si="9"/>
        <v>-0.16674097343808425</v>
      </c>
      <c r="H297" s="37">
        <f t="shared" si="8"/>
        <v>-0.51304835969608886</v>
      </c>
      <c r="I297" s="42">
        <f>+[1]BRUTO!AG359</f>
        <v>165.144245838579</v>
      </c>
      <c r="K297" s="38"/>
      <c r="L297" s="38"/>
      <c r="M297" s="38"/>
    </row>
    <row r="298" spans="1:13" x14ac:dyDescent="0.2">
      <c r="A298" s="40"/>
      <c r="B298" s="32" t="str">
        <f t="shared" si="11"/>
        <v>Jun</v>
      </c>
      <c r="D298" s="39" t="str">
        <f t="shared" si="10"/>
        <v>jun</v>
      </c>
      <c r="E298" s="37">
        <f>+[1]BRUTO!AE360</f>
        <v>156.81599188990552</v>
      </c>
      <c r="F298" s="38">
        <f>+[1]BRUTO!AF360</f>
        <v>162.46053464567399</v>
      </c>
      <c r="G298" s="37">
        <f t="shared" si="9"/>
        <v>-0.60093194664508909</v>
      </c>
      <c r="H298" s="37">
        <f t="shared" si="8"/>
        <v>-0.43419097320700484</v>
      </c>
      <c r="I298" s="42">
        <f>+[1]BRUTO!AG360</f>
        <v>163.48661350617499</v>
      </c>
      <c r="K298" s="38"/>
      <c r="L298" s="38"/>
      <c r="M298" s="38"/>
    </row>
    <row r="299" spans="1:13" x14ac:dyDescent="0.2">
      <c r="A299" s="40"/>
      <c r="B299" s="32" t="str">
        <f t="shared" si="11"/>
        <v>Jul</v>
      </c>
      <c r="D299" s="39" t="str">
        <f t="shared" si="10"/>
        <v>jul</v>
      </c>
      <c r="E299" s="37">
        <f>+[1]BRUTO!AE361</f>
        <v>161.53837272418502</v>
      </c>
      <c r="F299" s="38">
        <f>+[1]BRUTO!AF361</f>
        <v>161.81905540809299</v>
      </c>
      <c r="G299" s="37">
        <f t="shared" si="9"/>
        <v>-1.0271154504306934</v>
      </c>
      <c r="H299" s="37">
        <f t="shared" si="8"/>
        <v>-0.42618350378560432</v>
      </c>
      <c r="I299" s="42">
        <f>+[1]BRUTO!AG361</f>
        <v>161.45978846438899</v>
      </c>
      <c r="K299" s="38"/>
      <c r="L299" s="38"/>
      <c r="M299" s="38"/>
    </row>
    <row r="300" spans="1:13" x14ac:dyDescent="0.2">
      <c r="A300" s="40"/>
      <c r="B300" s="32" t="str">
        <f t="shared" si="11"/>
        <v>Aug</v>
      </c>
      <c r="D300" s="39" t="str">
        <f t="shared" si="10"/>
        <v>ago</v>
      </c>
      <c r="E300" s="37">
        <f>+[1]BRUTO!AE362</f>
        <v>164.99332095232077</v>
      </c>
      <c r="F300" s="38">
        <f>+[1]BRUTO!AF362</f>
        <v>160.73865236940199</v>
      </c>
      <c r="G300" s="37">
        <f t="shared" si="9"/>
        <v>-1.5633779955931404</v>
      </c>
      <c r="H300" s="37">
        <f t="shared" si="8"/>
        <v>-0.53626254516244698</v>
      </c>
      <c r="I300" s="42">
        <f>+[1]BRUTO!AG362</f>
        <v>163.368819834313</v>
      </c>
      <c r="K300" s="38"/>
      <c r="L300" s="38"/>
      <c r="M300" s="38"/>
    </row>
    <row r="301" spans="1:13" x14ac:dyDescent="0.2">
      <c r="A301" s="40"/>
      <c r="B301" s="32" t="str">
        <f t="shared" si="11"/>
        <v>Sep</v>
      </c>
      <c r="D301" s="39" t="str">
        <f t="shared" si="10"/>
        <v>sep</v>
      </c>
      <c r="E301" s="37">
        <f>+[1]BRUTO!AE363</f>
        <v>160.03430799888761</v>
      </c>
      <c r="F301" s="38">
        <f>+[1]BRUTO!AF363</f>
        <v>159.14435658443301</v>
      </c>
      <c r="G301" s="37">
        <f t="shared" si="9"/>
        <v>-2.3314699857433618</v>
      </c>
      <c r="H301" s="37">
        <f t="shared" si="8"/>
        <v>-0.76809199015022145</v>
      </c>
      <c r="I301" s="42">
        <f>+[1]BRUTO!AG363</f>
        <v>159.87110437607299</v>
      </c>
      <c r="K301" s="38"/>
      <c r="L301" s="38"/>
      <c r="M301" s="38"/>
    </row>
    <row r="302" spans="1:13" x14ac:dyDescent="0.2">
      <c r="A302" s="40"/>
      <c r="B302" s="32" t="str">
        <f t="shared" si="11"/>
        <v>Oct</v>
      </c>
      <c r="D302" s="39" t="str">
        <f t="shared" si="10"/>
        <v>oct</v>
      </c>
      <c r="E302" s="37">
        <f>+[1]BRUTO!AE364</f>
        <v>155.86065283092574</v>
      </c>
      <c r="F302" s="38">
        <f>+[1]BRUTO!AF364</f>
        <v>157.002825953844</v>
      </c>
      <c r="G302" s="37">
        <f t="shared" si="9"/>
        <v>-3.4255754020320661</v>
      </c>
      <c r="H302" s="37">
        <f t="shared" si="8"/>
        <v>-1.0941054162887043</v>
      </c>
      <c r="I302" s="42">
        <f>+[1]BRUTO!AG364</f>
        <v>152.258906970103</v>
      </c>
      <c r="J302" s="38"/>
      <c r="K302" s="38"/>
      <c r="L302" s="38"/>
      <c r="M302" s="38"/>
    </row>
    <row r="303" spans="1:13" x14ac:dyDescent="0.2">
      <c r="A303" s="40"/>
      <c r="B303" s="32" t="str">
        <f t="shared" si="11"/>
        <v>Nov</v>
      </c>
      <c r="D303" s="39" t="str">
        <f t="shared" si="10"/>
        <v>nov</v>
      </c>
      <c r="E303" s="37">
        <f>+[1]BRUTO!AE365</f>
        <v>160.47090179689812</v>
      </c>
      <c r="F303" s="38">
        <f>+[1]BRUTO!AF365</f>
        <v>154.349783079356</v>
      </c>
      <c r="G303" s="37">
        <f t="shared" si="9"/>
        <v>-4.9076685468286367</v>
      </c>
      <c r="H303" s="37">
        <f t="shared" si="8"/>
        <v>-1.4820931447965706</v>
      </c>
      <c r="I303" s="42">
        <f>+[1]BRUTO!AG365</f>
        <v>157.67197360815399</v>
      </c>
      <c r="K303" s="38"/>
      <c r="L303" s="38"/>
      <c r="M303" s="38"/>
    </row>
    <row r="304" spans="1:13" x14ac:dyDescent="0.2">
      <c r="A304" s="40"/>
      <c r="B304" s="32" t="str">
        <f t="shared" si="11"/>
        <v>Dec</v>
      </c>
      <c r="D304" s="39" t="str">
        <f t="shared" si="10"/>
        <v>dic</v>
      </c>
      <c r="E304" s="37">
        <f>+[1]BRUTO!AE366</f>
        <v>172.44583057516201</v>
      </c>
      <c r="F304" s="38">
        <f>+[1]BRUTO!AF366</f>
        <v>151.391858771811</v>
      </c>
      <c r="G304" s="37">
        <f t="shared" si="9"/>
        <v>-6.6722794045763205</v>
      </c>
      <c r="H304" s="37">
        <f t="shared" si="8"/>
        <v>-1.7646108577476838</v>
      </c>
      <c r="I304" s="42">
        <f>+[1]BRUTO!AG366</f>
        <v>153.347094856854</v>
      </c>
      <c r="J304" s="41"/>
    </row>
    <row r="305" spans="1:9" x14ac:dyDescent="0.2">
      <c r="A305" s="32">
        <v>2020</v>
      </c>
      <c r="B305" s="32" t="str">
        <f t="shared" si="11"/>
        <v>Jan</v>
      </c>
      <c r="C305" s="32">
        <v>2020</v>
      </c>
      <c r="D305" s="39" t="str">
        <f t="shared" si="10"/>
        <v>ene</v>
      </c>
      <c r="E305" s="37">
        <f>+[1]BRUTO!AE367</f>
        <v>166.08080695113244</v>
      </c>
      <c r="F305" s="38">
        <f>+[1]BRUTO!AF367</f>
        <v>148.37604979887101</v>
      </c>
      <c r="G305" s="37">
        <f t="shared" si="9"/>
        <v>-8.5638452214333185</v>
      </c>
      <c r="H305" s="37">
        <f t="shared" si="8"/>
        <v>-1.891565816856998</v>
      </c>
      <c r="I305" s="42">
        <f>+[1]BRUTO!AG367</f>
        <v>164.98602053849999</v>
      </c>
    </row>
    <row r="306" spans="1:9" x14ac:dyDescent="0.2">
      <c r="B306" s="32" t="str">
        <f t="shared" si="11"/>
        <v>Feb</v>
      </c>
      <c r="D306" s="39" t="str">
        <f t="shared" si="10"/>
        <v>feb</v>
      </c>
      <c r="E306" s="37">
        <f>+[1]BRUTO!AE368</f>
        <v>151.87801343966021</v>
      </c>
      <c r="F306" s="38">
        <f>+[1]BRUTO!AF368</f>
        <v>145.60634592471999</v>
      </c>
      <c r="G306" s="37">
        <f t="shared" si="9"/>
        <v>-10.363109786445646</v>
      </c>
      <c r="H306" s="37">
        <f t="shared" si="8"/>
        <v>-1.7992645650123276</v>
      </c>
      <c r="I306" s="42">
        <f>+[1]BRUTO!AG368</f>
        <v>164.15184481099399</v>
      </c>
    </row>
    <row r="307" spans="1:9" x14ac:dyDescent="0.2">
      <c r="B307" s="32" t="str">
        <f t="shared" si="11"/>
        <v>Mar</v>
      </c>
      <c r="D307" s="39" t="str">
        <f t="shared" si="10"/>
        <v>mar</v>
      </c>
      <c r="E307" s="37">
        <f>+[1]BRUTO!AE369</f>
        <v>142.95063415738531</v>
      </c>
      <c r="F307" s="38">
        <f>+[1]BRUTO!AF369</f>
        <v>143.34093694518799</v>
      </c>
      <c r="G307" s="37">
        <f t="shared" si="9"/>
        <v>-11.872019852420667</v>
      </c>
      <c r="H307" s="37">
        <f t="shared" si="8"/>
        <v>-1.5089100659750212</v>
      </c>
      <c r="I307" s="42">
        <f>+[1]BRUTO!AG369</f>
        <v>143.41457678276299</v>
      </c>
    </row>
    <row r="308" spans="1:9" x14ac:dyDescent="0.2">
      <c r="B308" s="32" t="str">
        <f t="shared" si="11"/>
        <v>Apr</v>
      </c>
      <c r="D308" s="39" t="str">
        <f t="shared" si="10"/>
        <v>abr</v>
      </c>
      <c r="E308" s="37">
        <f>+[1]BRUTO!AE370</f>
        <v>101.92613226397721</v>
      </c>
      <c r="F308" s="38">
        <f>+[1]BRUTO!AF370</f>
        <v>141.77026878235199</v>
      </c>
      <c r="G308" s="37">
        <f t="shared" si="9"/>
        <v>-12.911596681234016</v>
      </c>
      <c r="H308" s="37">
        <f t="shared" si="8"/>
        <v>-1.0395768288133489</v>
      </c>
      <c r="I308" s="42">
        <f>+[1]BRUTO!AG370</f>
        <v>105.97446230161999</v>
      </c>
    </row>
    <row r="309" spans="1:9" x14ac:dyDescent="0.2">
      <c r="B309" s="32" t="str">
        <f t="shared" si="11"/>
        <v>May</v>
      </c>
      <c r="D309" s="39" t="str">
        <f t="shared" si="10"/>
        <v>may</v>
      </c>
      <c r="E309" s="37">
        <f>+[1]BRUTO!AE371</f>
        <v>117.00528265708466</v>
      </c>
      <c r="F309" s="38">
        <f>+[1]BRUTO!AF371</f>
        <v>140.96879259257099</v>
      </c>
      <c r="G309" s="37">
        <f t="shared" si="9"/>
        <v>-13.384600576533979</v>
      </c>
      <c r="H309" s="37">
        <f t="shared" si="8"/>
        <v>-0.47300389529996245</v>
      </c>
      <c r="I309" s="42">
        <f>+[1]BRUTO!AG371</f>
        <v>120.632017534413</v>
      </c>
    </row>
    <row r="310" spans="1:9" x14ac:dyDescent="0.2">
      <c r="B310" s="32" t="str">
        <f t="shared" si="11"/>
        <v>Jun</v>
      </c>
      <c r="D310" s="39" t="str">
        <f t="shared" si="10"/>
        <v>jun</v>
      </c>
      <c r="E310" s="37">
        <f>+[1]BRUTO!AE372</f>
        <v>132.59835157158986</v>
      </c>
      <c r="F310" s="38">
        <f>+[1]BRUTO!AF372</f>
        <v>140.98729801919799</v>
      </c>
      <c r="G310" s="37">
        <f t="shared" si="9"/>
        <v>-13.217509515962799</v>
      </c>
      <c r="H310" s="37">
        <f t="shared" si="8"/>
        <v>0.16709106057117928</v>
      </c>
      <c r="I310" s="42">
        <f>+[1]BRUTO!AG372</f>
        <v>138.430076501061</v>
      </c>
    </row>
    <row r="311" spans="1:9" x14ac:dyDescent="0.2">
      <c r="B311" s="32" t="str">
        <f t="shared" si="11"/>
        <v>Jul</v>
      </c>
      <c r="D311" s="39" t="str">
        <f t="shared" si="10"/>
        <v>jul</v>
      </c>
      <c r="E311" s="37">
        <f>+[1]BRUTO!AE373</f>
        <v>141.26096398678112</v>
      </c>
      <c r="F311" s="38">
        <f>+[1]BRUTO!AF373</f>
        <v>141.81785687492501</v>
      </c>
      <c r="G311" s="37">
        <f t="shared" si="9"/>
        <v>-12.360224500586025</v>
      </c>
      <c r="H311" s="37">
        <f t="shared" si="8"/>
        <v>0.8572850153767746</v>
      </c>
      <c r="I311" s="42">
        <f>+[1]BRUTO!AG373</f>
        <v>141.243102381878</v>
      </c>
    </row>
    <row r="312" spans="1:9" x14ac:dyDescent="0.2">
      <c r="B312" s="32" t="str">
        <f t="shared" si="11"/>
        <v>Aug</v>
      </c>
      <c r="D312" s="39" t="str">
        <f t="shared" si="10"/>
        <v>ago</v>
      </c>
      <c r="E312" s="37">
        <f>+[1]BRUTO!AE374</f>
        <v>143.83664099072655</v>
      </c>
      <c r="F312" s="38">
        <f>+[1]BRUTO!AF374</f>
        <v>143.33813229949101</v>
      </c>
      <c r="G312" s="37">
        <f t="shared" si="9"/>
        <v>-10.825348983218996</v>
      </c>
      <c r="H312" s="37">
        <f t="shared" si="8"/>
        <v>1.5348755173670288</v>
      </c>
      <c r="I312" s="42">
        <f>+[1]BRUTO!AG374</f>
        <v>142.54646241345</v>
      </c>
    </row>
    <row r="313" spans="1:9" x14ac:dyDescent="0.2">
      <c r="B313" s="32" t="str">
        <f t="shared" si="11"/>
        <v>Sep</v>
      </c>
      <c r="D313" s="39" t="str">
        <f t="shared" si="10"/>
        <v>sep</v>
      </c>
      <c r="E313" s="37">
        <f>+[1]BRUTO!AE375</f>
        <v>152.05202327956937</v>
      </c>
      <c r="F313" s="38">
        <f>+[1]BRUTO!AF375</f>
        <v>145.37871886500301</v>
      </c>
      <c r="G313" s="37">
        <f t="shared" si="9"/>
        <v>-8.6497806236231369</v>
      </c>
      <c r="H313" s="37">
        <f t="shared" si="8"/>
        <v>2.175568359595859</v>
      </c>
      <c r="I313" s="42">
        <f>+[1]BRUTO!AG375</f>
        <v>151.337330191972</v>
      </c>
    </row>
    <row r="314" spans="1:9" x14ac:dyDescent="0.2">
      <c r="B314" s="32" t="str">
        <f t="shared" si="11"/>
        <v>Oct</v>
      </c>
      <c r="D314" s="39" t="str">
        <f t="shared" si="10"/>
        <v>oct</v>
      </c>
      <c r="E314" s="37">
        <f>+[1]BRUTO!AE376</f>
        <v>156.3487185728176</v>
      </c>
      <c r="F314" s="38">
        <f>+[1]BRUTO!AF376</f>
        <v>147.74991634019</v>
      </c>
      <c r="G314" s="37">
        <f t="shared" si="9"/>
        <v>-5.8934669216553992</v>
      </c>
      <c r="H314" s="37">
        <f t="shared" si="8"/>
        <v>2.7563137019677377</v>
      </c>
      <c r="I314" s="42">
        <f>+[1]BRUTO!AG376</f>
        <v>152.22766506008</v>
      </c>
    </row>
    <row r="315" spans="1:9" x14ac:dyDescent="0.2">
      <c r="B315" s="32" t="str">
        <f t="shared" si="11"/>
        <v>Nov</v>
      </c>
      <c r="D315" s="39" t="str">
        <f t="shared" si="10"/>
        <v>nov</v>
      </c>
      <c r="E315" s="37">
        <f>+[1]BRUTO!AE377</f>
        <v>152.31026514496909</v>
      </c>
      <c r="F315" s="38">
        <f>+[1]BRUTO!AF377</f>
        <v>150.26358840402199</v>
      </c>
      <c r="G315" s="37">
        <f t="shared" si="9"/>
        <v>-2.6473601671556435</v>
      </c>
      <c r="H315" s="37">
        <f t="shared" si="8"/>
        <v>3.2461067544997557</v>
      </c>
      <c r="I315" s="42">
        <f>+[1]BRUTO!AG377</f>
        <v>149.61918473957601</v>
      </c>
    </row>
    <row r="316" spans="1:9" x14ac:dyDescent="0.2">
      <c r="B316" s="32" t="str">
        <f t="shared" si="11"/>
        <v>Dec</v>
      </c>
      <c r="D316" s="39" t="str">
        <f t="shared" si="10"/>
        <v>dic</v>
      </c>
      <c r="E316" s="37">
        <f>+[1]BRUTO!AE378</f>
        <v>171.89154248910501</v>
      </c>
      <c r="F316" s="38">
        <f>+[1]BRUTO!AF378</f>
        <v>152.759188089193</v>
      </c>
      <c r="G316" s="37">
        <f t="shared" si="9"/>
        <v>0.90317228976160013</v>
      </c>
      <c r="H316" s="37">
        <f t="shared" si="8"/>
        <v>3.5505324569172436</v>
      </c>
      <c r="I316" s="42">
        <f>+[1]BRUTO!AG378</f>
        <v>152.59586059244299</v>
      </c>
    </row>
    <row r="317" spans="1:9" x14ac:dyDescent="0.2">
      <c r="A317" s="32">
        <f>A305+1</f>
        <v>2021</v>
      </c>
      <c r="B317" s="32" t="str">
        <f t="shared" si="11"/>
        <v>Jan</v>
      </c>
      <c r="C317" s="32">
        <f>C305+1</f>
        <v>2021</v>
      </c>
      <c r="D317" s="39" t="str">
        <f t="shared" si="10"/>
        <v>ene</v>
      </c>
      <c r="E317" s="37">
        <f>+[1]BRUTO!AE379</f>
        <v>151.9162327526812</v>
      </c>
      <c r="F317" s="38">
        <f>+[1]BRUTO!AF379</f>
        <v>155.16387094502201</v>
      </c>
      <c r="G317" s="37">
        <f t="shared" si="9"/>
        <v>4.5747417830250381</v>
      </c>
      <c r="H317" s="37">
        <f t="shared" si="8"/>
        <v>3.671569493263438</v>
      </c>
      <c r="I317" s="42">
        <f>+[1]BRUTO!AG379</f>
        <v>150.95727095691399</v>
      </c>
    </row>
    <row r="318" spans="1:9" x14ac:dyDescent="0.2">
      <c r="B318" s="32" t="str">
        <f t="shared" si="11"/>
        <v>Feb</v>
      </c>
      <c r="D318" s="39" t="str">
        <f t="shared" si="10"/>
        <v>feb</v>
      </c>
      <c r="E318" s="37">
        <f>+[1]BRUTO!AE380</f>
        <v>144.54036911958465</v>
      </c>
      <c r="F318" s="38">
        <f>+[1]BRUTO!AF380</f>
        <v>157.44910229762101</v>
      </c>
      <c r="G318" s="37">
        <f t="shared" si="9"/>
        <v>8.133406753455553</v>
      </c>
      <c r="H318" s="37">
        <f t="shared" si="8"/>
        <v>3.5586649704305149</v>
      </c>
      <c r="I318" s="42">
        <f>+[1]BRUTO!AG380</f>
        <v>156.285532584046</v>
      </c>
    </row>
    <row r="319" spans="1:9" x14ac:dyDescent="0.2">
      <c r="B319" s="32" t="str">
        <f t="shared" si="11"/>
        <v>Mar</v>
      </c>
      <c r="D319" s="39" t="str">
        <f t="shared" si="10"/>
        <v>mar</v>
      </c>
      <c r="E319" s="37">
        <f>+[1]BRUTO!AE381</f>
        <v>162.38056458181111</v>
      </c>
      <c r="F319" s="38">
        <f>+[1]BRUTO!AF381</f>
        <v>159.62700893536501</v>
      </c>
      <c r="G319" s="37">
        <f t="shared" si="9"/>
        <v>11.361773082594429</v>
      </c>
      <c r="H319" s="37">
        <f t="shared" si="8"/>
        <v>3.2283663291388756</v>
      </c>
      <c r="I319" s="42">
        <f>+[1]BRUTO!AG381</f>
        <v>162.74380992461599</v>
      </c>
    </row>
    <row r="320" spans="1:9" x14ac:dyDescent="0.2">
      <c r="B320" s="32" t="str">
        <f t="shared" si="11"/>
        <v>Apr</v>
      </c>
      <c r="D320" s="39" t="str">
        <f t="shared" si="10"/>
        <v>abr</v>
      </c>
      <c r="E320" s="37">
        <f>+[1]BRUTO!AE382</f>
        <v>159.05631185409757</v>
      </c>
      <c r="F320" s="38">
        <f>+[1]BRUTO!AF382</f>
        <v>161.716864362921</v>
      </c>
      <c r="G320" s="37">
        <f t="shared" si="9"/>
        <v>14.069660551459728</v>
      </c>
      <c r="H320" s="37">
        <f t="shared" si="8"/>
        <v>2.7078874688652999</v>
      </c>
      <c r="I320" s="42">
        <f>+[1]BRUTO!AG382</f>
        <v>165.63167946394799</v>
      </c>
    </row>
    <row r="321" spans="1:9" x14ac:dyDescent="0.2">
      <c r="B321" s="32" t="str">
        <f t="shared" si="11"/>
        <v>May</v>
      </c>
      <c r="D321" s="39" t="str">
        <f t="shared" si="10"/>
        <v>may</v>
      </c>
      <c r="E321" s="37">
        <f>+[1]BRUTO!AE383</f>
        <v>153.05829982105669</v>
      </c>
      <c r="F321" s="38">
        <f>+[1]BRUTO!AF383</f>
        <v>163.723426442527</v>
      </c>
      <c r="G321" s="37">
        <f t="shared" si="9"/>
        <v>16.14161080014469</v>
      </c>
      <c r="H321" s="37">
        <f t="shared" si="8"/>
        <v>2.0719502486849617</v>
      </c>
      <c r="I321" s="42">
        <f>+[1]BRUTO!AG383</f>
        <v>158.611014777983</v>
      </c>
    </row>
    <row r="322" spans="1:9" x14ac:dyDescent="0.2">
      <c r="B322" s="32" t="str">
        <f t="shared" si="11"/>
        <v>Jun</v>
      </c>
      <c r="D322" s="39" t="str">
        <f t="shared" si="10"/>
        <v>jun</v>
      </c>
      <c r="E322" s="37">
        <f>+[1]BRUTO!AE384</f>
        <v>155.62529172229162</v>
      </c>
      <c r="F322" s="38">
        <f>+[1]BRUTO!AF384</f>
        <v>165.620919829477</v>
      </c>
      <c r="G322" s="37">
        <f t="shared" si="9"/>
        <v>17.472227751272108</v>
      </c>
      <c r="H322" s="37">
        <f t="shared" si="8"/>
        <v>1.3306169511274177</v>
      </c>
      <c r="I322" s="42">
        <f>+[1]BRUTO!AG384</f>
        <v>162.92294293992899</v>
      </c>
    </row>
    <row r="323" spans="1:9" x14ac:dyDescent="0.2">
      <c r="B323" s="32" t="str">
        <f t="shared" si="11"/>
        <v>Jul</v>
      </c>
      <c r="D323" s="39" t="str">
        <f t="shared" si="10"/>
        <v>jul</v>
      </c>
      <c r="E323" s="37">
        <f>+[1]BRUTO!AE385</f>
        <v>170.37455896045734</v>
      </c>
      <c r="F323" s="38">
        <f>+[1]BRUTO!AF385</f>
        <v>167.371746169977</v>
      </c>
      <c r="G323" s="37">
        <f t="shared" si="9"/>
        <v>18.018809378560153</v>
      </c>
      <c r="H323" s="37">
        <f t="shared" si="8"/>
        <v>0.54658162728804527</v>
      </c>
      <c r="I323" s="42">
        <f>+[1]BRUTO!AG385</f>
        <v>170.41737952008299</v>
      </c>
    </row>
    <row r="324" spans="1:9" x14ac:dyDescent="0.2">
      <c r="B324" s="32" t="str">
        <f t="shared" si="11"/>
        <v>Aug</v>
      </c>
      <c r="D324" s="39" t="str">
        <f t="shared" si="10"/>
        <v>ago</v>
      </c>
      <c r="E324" s="37">
        <f>+[1]BRUTO!AE386</f>
        <v>170.49150368071881</v>
      </c>
      <c r="F324" s="38">
        <f>+[1]BRUTO!AF386</f>
        <v>168.96569490941101</v>
      </c>
      <c r="G324" s="37">
        <f t="shared" si="9"/>
        <v>17.879096231262249</v>
      </c>
      <c r="H324" s="37">
        <f t="shared" si="8"/>
        <v>-0.13971314729790407</v>
      </c>
      <c r="I324" s="42">
        <f>+[1]BRUTO!AG386</f>
        <v>168.92064132103201</v>
      </c>
    </row>
    <row r="325" spans="1:9" x14ac:dyDescent="0.2">
      <c r="B325" s="32" t="str">
        <f t="shared" si="11"/>
        <v>Sep</v>
      </c>
      <c r="D325" s="39" t="str">
        <f t="shared" si="10"/>
        <v>sep</v>
      </c>
      <c r="E325" s="37">
        <f>+[1]BRUTO!AE387</f>
        <v>174.59864414254241</v>
      </c>
      <c r="F325" s="38">
        <f>+[1]BRUTO!AF387</f>
        <v>170.35020229140599</v>
      </c>
      <c r="G325" s="37">
        <f t="shared" si="9"/>
        <v>17.176849281215102</v>
      </c>
      <c r="H325" s="37">
        <f t="shared" si="8"/>
        <v>-0.70224695004714732</v>
      </c>
      <c r="I325" s="42">
        <f>+[1]BRUTO!AG387</f>
        <v>173.223719460144</v>
      </c>
    </row>
    <row r="326" spans="1:9" x14ac:dyDescent="0.2">
      <c r="B326" s="32" t="str">
        <f t="shared" si="11"/>
        <v>Oct</v>
      </c>
      <c r="D326" s="39" t="str">
        <f t="shared" si="10"/>
        <v>oct</v>
      </c>
      <c r="E326" s="37">
        <f>+[1]BRUTO!AE388</f>
        <v>177.91579802730547</v>
      </c>
      <c r="F326" s="38">
        <f>+[1]BRUTO!AF388</f>
        <v>171.579387785937</v>
      </c>
      <c r="G326" s="37">
        <f t="shared" si="9"/>
        <v>16.128246997365679</v>
      </c>
      <c r="H326" s="37">
        <f t="shared" si="8"/>
        <v>-1.0486022838494229</v>
      </c>
      <c r="I326" s="42">
        <f>+[1]BRUTO!AG388</f>
        <v>172.505346357821</v>
      </c>
    </row>
    <row r="327" spans="1:9" x14ac:dyDescent="0.2">
      <c r="B327" s="32" t="str">
        <f t="shared" si="11"/>
        <v>Nov</v>
      </c>
      <c r="D327" s="39" t="str">
        <f t="shared" si="10"/>
        <v>nov</v>
      </c>
      <c r="E327" s="37">
        <f>+[1]BRUTO!AE389</f>
        <v>175.17565842918648</v>
      </c>
      <c r="F327" s="38">
        <f>+[1]BRUTO!AF389</f>
        <v>172.766938770834</v>
      </c>
      <c r="G327" s="37">
        <f t="shared" si="9"/>
        <v>14.975917057368559</v>
      </c>
      <c r="H327" s="37">
        <f t="shared" si="8"/>
        <v>-1.1523299399971201</v>
      </c>
      <c r="I327" s="42">
        <f>+[1]BRUTO!AG389</f>
        <v>172.006917377599</v>
      </c>
    </row>
    <row r="328" spans="1:9" x14ac:dyDescent="0.2">
      <c r="B328" s="32" t="str">
        <f t="shared" si="11"/>
        <v>Dec</v>
      </c>
      <c r="D328" s="39" t="str">
        <f t="shared" si="10"/>
        <v>dic</v>
      </c>
      <c r="E328" s="37">
        <f>+[1]BRUTO!AE390</f>
        <v>194.25521043717447</v>
      </c>
      <c r="F328" s="38">
        <f>+[1]BRUTO!AF390</f>
        <v>173.93100399251699</v>
      </c>
      <c r="G328" s="37">
        <f t="shared" si="9"/>
        <v>13.859602272147576</v>
      </c>
      <c r="H328" s="37">
        <f t="shared" si="8"/>
        <v>-1.1163147852209825</v>
      </c>
      <c r="I328" s="42">
        <f>+[1]BRUTO!AG390</f>
        <v>172.36488268404801</v>
      </c>
    </row>
    <row r="329" spans="1:9" x14ac:dyDescent="0.2">
      <c r="A329" s="32">
        <f>A317+1</f>
        <v>2022</v>
      </c>
      <c r="B329" s="32" t="str">
        <f t="shared" si="11"/>
        <v>Jan</v>
      </c>
      <c r="C329" s="32">
        <f>C317+1</f>
        <v>2022</v>
      </c>
      <c r="D329" s="39" t="str">
        <f t="shared" si="10"/>
        <v>ene</v>
      </c>
      <c r="E329" s="37">
        <f>+[1]BRUTO!AE391</f>
        <v>174.51380834392342</v>
      </c>
      <c r="F329" s="38">
        <f>+[1]BRUTO!AF391</f>
        <v>174.997239280738</v>
      </c>
      <c r="G329" s="37">
        <f t="shared" si="9"/>
        <v>12.782207749085739</v>
      </c>
      <c r="H329" s="37">
        <f t="shared" si="8"/>
        <v>-1.0773945230618374</v>
      </c>
      <c r="I329" s="42">
        <f>+[1]BRUTO!AG391</f>
        <v>173.864559222629</v>
      </c>
    </row>
    <row r="330" spans="1:9" x14ac:dyDescent="0.2">
      <c r="B330" s="32" t="str">
        <f t="shared" si="11"/>
        <v>Feb</v>
      </c>
      <c r="D330" s="39" t="str">
        <f t="shared" si="10"/>
        <v>feb</v>
      </c>
      <c r="E330" s="37">
        <f>+[1]BRUTO!AE392</f>
        <v>161.97006008014367</v>
      </c>
      <c r="F330" s="38">
        <f>+[1]BRUTO!AF392</f>
        <v>175.93828790566999</v>
      </c>
      <c r="G330" s="37">
        <f t="shared" si="9"/>
        <v>11.742960320662533</v>
      </c>
      <c r="H330" s="37">
        <f t="shared" ref="H330" si="12">+G330-G329</f>
        <v>-1.0392474284232058</v>
      </c>
      <c r="I330" s="42">
        <f>+[1]BRUTO!AG392</f>
        <v>175.149472804076</v>
      </c>
    </row>
    <row r="331" spans="1:9" x14ac:dyDescent="0.2">
      <c r="B331" s="32" t="str">
        <f t="shared" si="11"/>
        <v>Mar</v>
      </c>
      <c r="D331" s="39" t="str">
        <f t="shared" si="10"/>
        <v>mar</v>
      </c>
      <c r="E331" s="37">
        <f>+[1]BRUTO!AE393</f>
        <v>178.02648538900232</v>
      </c>
      <c r="F331" s="38">
        <f>+[1]BRUTO!AF393</f>
        <v>176.98774678344799</v>
      </c>
      <c r="G331" s="37">
        <f t="shared" si="9"/>
        <v>10.875814790912086</v>
      </c>
      <c r="H331" s="37">
        <f>+G331-G330</f>
        <v>-0.8671455297504469</v>
      </c>
      <c r="I331" s="42">
        <f>+[1]BRUTO!AG393</f>
        <v>178.34542006662599</v>
      </c>
    </row>
  </sheetData>
  <printOptions gridLines="1" gridLinesSet="0"/>
  <pageMargins left="0.75" right="0.75" top="1" bottom="1" header="0.511811024" footer="0.511811024"/>
  <pageSetup paperSize="9" orientation="portrait" horizontalDpi="4294967292" r:id="rId1"/>
  <headerFooter alignWithMargins="0">
    <oddHeader>&amp;A</oddHeader>
    <oddFooter>Página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2"/>
  <sheetViews>
    <sheetView showGridLines="0" tabSelected="1" zoomScaleNormal="100" zoomScalePageLayoutView="70" workbookViewId="0">
      <selection activeCell="H320" sqref="H320:H331"/>
    </sheetView>
  </sheetViews>
  <sheetFormatPr baseColWidth="10" defaultColWidth="12" defaultRowHeight="12.75" x14ac:dyDescent="0.2"/>
  <cols>
    <col min="1" max="16384" width="12" style="17"/>
  </cols>
  <sheetData>
    <row r="42" spans="2:2" x14ac:dyDescent="0.2">
      <c r="B42" s="16" t="s">
        <v>18</v>
      </c>
    </row>
  </sheetData>
  <printOptions horizontalCentered="1" verticalCentered="1"/>
  <pageMargins left="0.25" right="0.25" top="0.75" bottom="0.75" header="0.3" footer="0.3"/>
  <pageSetup paperSize="9" orientation="portrait" r:id="rId1"/>
  <headerFooter alignWithMargins="0">
    <oddHeader>&amp;C&amp;"-,Negrita"&amp;16ÍNDICE DE ACTIVIDAD ECONÓMICA COYUNTURAL</oddHeader>
    <oddFooter>&amp;L&amp;"-,Negrita"&amp;9Elaboración:&amp;"-,Normal" Banco Central del Ecuador</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IEM-451-ei</vt:lpstr>
      <vt:lpstr>IEM-452-ei</vt:lpstr>
      <vt:lpstr>Datos_IDEAC-ei</vt:lpstr>
      <vt:lpstr>G_IDEAC-e</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Banco Central del Ecuador</dc:creator>
  <cp:lastModifiedBy>Vilmar Wladimir Chipuxi Trujillo</cp:lastModifiedBy>
  <cp:lastPrinted>2019-12-09T14:44:35Z</cp:lastPrinted>
  <dcterms:created xsi:type="dcterms:W3CDTF">2001-01-03T15:07:58Z</dcterms:created>
  <dcterms:modified xsi:type="dcterms:W3CDTF">2022-06-10T13:30:07Z</dcterms:modified>
</cp:coreProperties>
</file>