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4240" windowHeight="13140" tabRatio="742" firstSheet="1" activeTab="1"/>
  </bookViews>
  <sheets>
    <sheet name="Datos_IDEAC-ei" sheetId="115" state="hidden" r:id="rId1"/>
    <sheet name="G_IDEAC-e" sheetId="116" r:id="rId2"/>
  </sheets>
  <definedNames>
    <definedName name="_xlnm._FilterDatabase" localSheetId="0" hidden="1">'Datos_IDEAC-ei'!$A$4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46" i="115" l="1"/>
  <c r="M346" i="115"/>
  <c r="L346" i="115"/>
  <c r="M343" i="115"/>
  <c r="G340" i="115"/>
  <c r="M340" i="115"/>
  <c r="L340" i="115"/>
  <c r="L337" i="115"/>
  <c r="G335" i="115"/>
  <c r="L334" i="115"/>
  <c r="G329" i="115"/>
  <c r="L328" i="115"/>
  <c r="G325" i="115"/>
  <c r="G337" i="115"/>
  <c r="M325" i="115"/>
  <c r="G321" i="115"/>
  <c r="G320" i="115"/>
  <c r="G319" i="115"/>
  <c r="G318" i="115"/>
  <c r="M319" i="115"/>
  <c r="C317" i="115"/>
  <c r="C329" i="115" s="1"/>
  <c r="C341" i="115" s="1"/>
  <c r="A317" i="115"/>
  <c r="A329" i="115" s="1"/>
  <c r="A341" i="115" s="1"/>
  <c r="G328" i="115"/>
  <c r="B316" i="115"/>
  <c r="B328" i="115" s="1"/>
  <c r="B340" i="115" s="1"/>
  <c r="B315" i="115"/>
  <c r="B327" i="115" s="1"/>
  <c r="B339" i="115" s="1"/>
  <c r="G314" i="115"/>
  <c r="L313" i="115"/>
  <c r="G312" i="115"/>
  <c r="D312" i="115"/>
  <c r="D324" i="115" s="1"/>
  <c r="D336" i="115" s="1"/>
  <c r="B312" i="115"/>
  <c r="B324" i="115" s="1"/>
  <c r="B336" i="115" s="1"/>
  <c r="M313" i="115"/>
  <c r="G310" i="115"/>
  <c r="M310" i="115"/>
  <c r="L310" i="115"/>
  <c r="B309" i="115"/>
  <c r="B321" i="115" s="1"/>
  <c r="B333" i="115" s="1"/>
  <c r="B345" i="115" s="1"/>
  <c r="M307" i="115"/>
  <c r="L307" i="115"/>
  <c r="D306" i="115"/>
  <c r="D318" i="115" s="1"/>
  <c r="D330" i="115" s="1"/>
  <c r="D342" i="115" s="1"/>
  <c r="G305" i="115"/>
  <c r="L304" i="115"/>
  <c r="B304" i="115"/>
  <c r="B303" i="115"/>
  <c r="G302" i="115"/>
  <c r="D302" i="115"/>
  <c r="D314" i="115" s="1"/>
  <c r="D326" i="115" s="1"/>
  <c r="D338" i="115" s="1"/>
  <c r="B302" i="115"/>
  <c r="B314" i="115" s="1"/>
  <c r="B326" i="115" s="1"/>
  <c r="B338" i="115" s="1"/>
  <c r="G313" i="115"/>
  <c r="D301" i="115"/>
  <c r="D313" i="115" s="1"/>
  <c r="D325" i="115" s="1"/>
  <c r="D337" i="115" s="1"/>
  <c r="B301" i="115"/>
  <c r="B313" i="115" s="1"/>
  <c r="B325" i="115" s="1"/>
  <c r="B337" i="115" s="1"/>
  <c r="D300" i="115"/>
  <c r="B300" i="115"/>
  <c r="G299" i="115"/>
  <c r="H299" i="115" s="1"/>
  <c r="L301" i="115"/>
  <c r="D299" i="115"/>
  <c r="D311" i="115" s="1"/>
  <c r="D323" i="115" s="1"/>
  <c r="D335" i="115" s="1"/>
  <c r="B299" i="115"/>
  <c r="B311" i="115" s="1"/>
  <c r="B323" i="115" s="1"/>
  <c r="B335" i="115" s="1"/>
  <c r="G298" i="115"/>
  <c r="D298" i="115"/>
  <c r="D310" i="115" s="1"/>
  <c r="D322" i="115" s="1"/>
  <c r="D334" i="115" s="1"/>
  <c r="D346" i="115" s="1"/>
  <c r="B298" i="115"/>
  <c r="B310" i="115" s="1"/>
  <c r="B322" i="115" s="1"/>
  <c r="B334" i="115" s="1"/>
  <c r="B346" i="115" s="1"/>
  <c r="G309" i="115"/>
  <c r="D297" i="115"/>
  <c r="D309" i="115" s="1"/>
  <c r="D321" i="115" s="1"/>
  <c r="D333" i="115" s="1"/>
  <c r="D345" i="115" s="1"/>
  <c r="B297" i="115"/>
  <c r="D296" i="115"/>
  <c r="D308" i="115" s="1"/>
  <c r="D320" i="115" s="1"/>
  <c r="D332" i="115" s="1"/>
  <c r="D344" i="115" s="1"/>
  <c r="B296" i="115"/>
  <c r="B308" i="115" s="1"/>
  <c r="B320" i="115" s="1"/>
  <c r="B332" i="115" s="1"/>
  <c r="B344" i="115" s="1"/>
  <c r="G295" i="115"/>
  <c r="G307" i="115"/>
  <c r="D295" i="115"/>
  <c r="D307" i="115" s="1"/>
  <c r="D319" i="115" s="1"/>
  <c r="D331" i="115" s="1"/>
  <c r="D343" i="115" s="1"/>
  <c r="B295" i="115"/>
  <c r="B307" i="115" s="1"/>
  <c r="B319" i="115" s="1"/>
  <c r="B331" i="115" s="1"/>
  <c r="B343" i="115" s="1"/>
  <c r="M295" i="115"/>
  <c r="D294" i="115"/>
  <c r="B294" i="115"/>
  <c r="B306" i="115" s="1"/>
  <c r="B318" i="115" s="1"/>
  <c r="B330" i="115" s="1"/>
  <c r="B342" i="115" s="1"/>
  <c r="D293" i="115"/>
  <c r="D305" i="115" s="1"/>
  <c r="D317" i="115" s="1"/>
  <c r="D329" i="115" s="1"/>
  <c r="D341" i="115" s="1"/>
  <c r="B293" i="115"/>
  <c r="B305" i="115" s="1"/>
  <c r="B317" i="115" s="1"/>
  <c r="B329" i="115" s="1"/>
  <c r="B341" i="115" s="1"/>
  <c r="G304" i="115"/>
  <c r="D292" i="115"/>
  <c r="D304" i="115" s="1"/>
  <c r="D316" i="115" s="1"/>
  <c r="D328" i="115" s="1"/>
  <c r="D340" i="115" s="1"/>
  <c r="D291" i="115"/>
  <c r="D303" i="115" s="1"/>
  <c r="D315" i="115" s="1"/>
  <c r="D327" i="115" s="1"/>
  <c r="D339" i="115" s="1"/>
  <c r="G289" i="115"/>
  <c r="L289" i="115"/>
  <c r="G285" i="115"/>
  <c r="M286" i="115"/>
  <c r="L286" i="115"/>
  <c r="G282" i="115"/>
  <c r="M283" i="115"/>
  <c r="G292" i="115"/>
  <c r="H292" i="115" s="1"/>
  <c r="G291" i="115"/>
  <c r="L277" i="115"/>
  <c r="G275" i="115"/>
  <c r="G274" i="115"/>
  <c r="G272" i="115"/>
  <c r="G283" i="115"/>
  <c r="G270" i="115"/>
  <c r="G268" i="115"/>
  <c r="L265" i="115"/>
  <c r="M265" i="115"/>
  <c r="M262" i="115"/>
  <c r="L262" i="115"/>
  <c r="G258" i="115"/>
  <c r="G257" i="115"/>
  <c r="G255" i="115"/>
  <c r="G253" i="115"/>
  <c r="L253" i="115"/>
  <c r="G263" i="115"/>
  <c r="G261" i="115"/>
  <c r="G259" i="115"/>
  <c r="G246" i="115"/>
  <c r="G254" i="115"/>
  <c r="H254" i="115" s="1"/>
  <c r="G252" i="115"/>
  <c r="G239" i="115"/>
  <c r="G250" i="115"/>
  <c r="G236" i="115"/>
  <c r="G233" i="115"/>
  <c r="G243" i="115"/>
  <c r="G226" i="115"/>
  <c r="G222" i="115"/>
  <c r="G232" i="115"/>
  <c r="G230" i="115"/>
  <c r="G215" i="115"/>
  <c r="G209" i="115"/>
  <c r="G219" i="115"/>
  <c r="G206" i="115"/>
  <c r="G204" i="115"/>
  <c r="G202" i="115"/>
  <c r="G210" i="115"/>
  <c r="G208" i="115"/>
  <c r="G194" i="115"/>
  <c r="G193" i="115"/>
  <c r="G190" i="115"/>
  <c r="G199" i="115"/>
  <c r="G186" i="115"/>
  <c r="G185" i="115"/>
  <c r="G195" i="115"/>
  <c r="G182" i="115"/>
  <c r="G178" i="115"/>
  <c r="G188" i="115"/>
  <c r="G174" i="115"/>
  <c r="G172" i="115"/>
  <c r="G170" i="115"/>
  <c r="G169" i="115"/>
  <c r="G179" i="115"/>
  <c r="G162" i="115"/>
  <c r="G158" i="115"/>
  <c r="G168" i="115"/>
  <c r="G154" i="115"/>
  <c r="G151" i="115"/>
  <c r="G150" i="115"/>
  <c r="G145" i="115"/>
  <c r="G155" i="115"/>
  <c r="G142" i="115"/>
  <c r="G140" i="115"/>
  <c r="G138" i="115"/>
  <c r="G146" i="115"/>
  <c r="G144" i="115"/>
  <c r="G130" i="115"/>
  <c r="G129" i="115"/>
  <c r="G126" i="115"/>
  <c r="G135" i="115"/>
  <c r="G122" i="115"/>
  <c r="G121" i="115"/>
  <c r="G131" i="115"/>
  <c r="G118" i="115"/>
  <c r="G114" i="115"/>
  <c r="G124" i="115"/>
  <c r="G110" i="115"/>
  <c r="G108" i="115"/>
  <c r="G106" i="115"/>
  <c r="G105" i="115"/>
  <c r="G115" i="115"/>
  <c r="G98" i="115"/>
  <c r="G94" i="115"/>
  <c r="G104" i="115"/>
  <c r="G90" i="115"/>
  <c r="G87" i="115"/>
  <c r="G81" i="115"/>
  <c r="G91" i="115"/>
  <c r="G78" i="115"/>
  <c r="G76" i="115"/>
  <c r="G74" i="115"/>
  <c r="G80" i="115"/>
  <c r="G66" i="115"/>
  <c r="G65" i="115"/>
  <c r="G63" i="115"/>
  <c r="G75" i="115"/>
  <c r="G62" i="115"/>
  <c r="G71" i="115"/>
  <c r="G58" i="115"/>
  <c r="G57" i="115"/>
  <c r="G67" i="115"/>
  <c r="G54" i="115"/>
  <c r="G64" i="115"/>
  <c r="H64" i="115" s="1"/>
  <c r="G50" i="115"/>
  <c r="G60" i="115"/>
  <c r="G46" i="115"/>
  <c r="G44" i="115"/>
  <c r="G42" i="115"/>
  <c r="G41" i="115"/>
  <c r="G34" i="115"/>
  <c r="G30" i="115"/>
  <c r="G29" i="115"/>
  <c r="H30" i="115" s="1"/>
  <c r="G40" i="115"/>
  <c r="G38" i="115"/>
  <c r="G24" i="115"/>
  <c r="G35" i="115"/>
  <c r="G21" i="115"/>
  <c r="G17" i="115"/>
  <c r="G27" i="115"/>
  <c r="G26" i="115"/>
  <c r="G23" i="115"/>
  <c r="G22" i="115"/>
  <c r="G20" i="115"/>
  <c r="G18" i="115"/>
  <c r="G128" i="115" l="1"/>
  <c r="H128" i="115" s="1"/>
  <c r="G116" i="115"/>
  <c r="G339" i="115"/>
  <c r="G327" i="115"/>
  <c r="H327" i="115" s="1"/>
  <c r="G139" i="115"/>
  <c r="H139" i="115" s="1"/>
  <c r="G127" i="115"/>
  <c r="H127" i="115" s="1"/>
  <c r="G256" i="115"/>
  <c r="H256" i="115" s="1"/>
  <c r="G244" i="115"/>
  <c r="G315" i="115"/>
  <c r="H315" i="115" s="1"/>
  <c r="M304" i="115"/>
  <c r="G303" i="115"/>
  <c r="H303" i="115" s="1"/>
  <c r="H104" i="115"/>
  <c r="H135" i="115"/>
  <c r="H75" i="115"/>
  <c r="G86" i="115"/>
  <c r="H87" i="115" s="1"/>
  <c r="H199" i="115"/>
  <c r="G234" i="115"/>
  <c r="H234" i="115" s="1"/>
  <c r="H285" i="115"/>
  <c r="H321" i="115"/>
  <c r="H320" i="115"/>
  <c r="G345" i="115"/>
  <c r="G333" i="115"/>
  <c r="H71" i="115"/>
  <c r="G203" i="115"/>
  <c r="H203" i="115" s="1"/>
  <c r="G191" i="115"/>
  <c r="H191" i="115" s="1"/>
  <c r="G293" i="115"/>
  <c r="G51" i="115"/>
  <c r="H51" i="115" s="1"/>
  <c r="G39" i="115"/>
  <c r="H39" i="115" s="1"/>
  <c r="G52" i="115"/>
  <c r="H40" i="115"/>
  <c r="H63" i="115"/>
  <c r="H151" i="115"/>
  <c r="G323" i="115"/>
  <c r="H323" i="115" s="1"/>
  <c r="L343" i="115"/>
  <c r="G82" i="115"/>
  <c r="G70" i="115"/>
  <c r="H35" i="115"/>
  <c r="G28" i="115"/>
  <c r="G192" i="115"/>
  <c r="G180" i="115"/>
  <c r="H180" i="115" s="1"/>
  <c r="G214" i="115"/>
  <c r="H215" i="115" s="1"/>
  <c r="H319" i="115"/>
  <c r="G343" i="115"/>
  <c r="G331" i="115"/>
  <c r="G103" i="115"/>
  <c r="H155" i="115"/>
  <c r="G156" i="115"/>
  <c r="L295" i="115"/>
  <c r="M322" i="115"/>
  <c r="H131" i="115"/>
  <c r="G132" i="115"/>
  <c r="H195" i="115"/>
  <c r="G196" i="115"/>
  <c r="G317" i="115"/>
  <c r="H318" i="115" s="1"/>
  <c r="M328" i="115"/>
  <c r="G43" i="115"/>
  <c r="H43" i="115" s="1"/>
  <c r="G33" i="115"/>
  <c r="H33" i="115" s="1"/>
  <c r="G55" i="115"/>
  <c r="H55" i="115" s="1"/>
  <c r="G96" i="115"/>
  <c r="G107" i="115"/>
  <c r="H107" i="115" s="1"/>
  <c r="G97" i="115"/>
  <c r="G119" i="115"/>
  <c r="H119" i="115" s="1"/>
  <c r="G160" i="115"/>
  <c r="H160" i="115" s="1"/>
  <c r="G171" i="115"/>
  <c r="H171" i="115" s="1"/>
  <c r="G161" i="115"/>
  <c r="H161" i="115" s="1"/>
  <c r="G183" i="115"/>
  <c r="H183" i="115" s="1"/>
  <c r="G224" i="115"/>
  <c r="G235" i="115"/>
  <c r="G225" i="115"/>
  <c r="M247" i="115"/>
  <c r="G247" i="115"/>
  <c r="H247" i="115" s="1"/>
  <c r="L256" i="115"/>
  <c r="L268" i="115"/>
  <c r="G281" i="115"/>
  <c r="G271" i="115"/>
  <c r="L280" i="115"/>
  <c r="G284" i="115"/>
  <c r="M289" i="115"/>
  <c r="L292" i="115"/>
  <c r="L298" i="115"/>
  <c r="G297" i="115"/>
  <c r="H298" i="115" s="1"/>
  <c r="G301" i="115"/>
  <c r="H302" i="115" s="1"/>
  <c r="G316" i="115"/>
  <c r="H316" i="115" s="1"/>
  <c r="G326" i="115"/>
  <c r="H326" i="115" s="1"/>
  <c r="M331" i="115"/>
  <c r="M334" i="115"/>
  <c r="H115" i="115"/>
  <c r="H179" i="115"/>
  <c r="H243" i="115"/>
  <c r="G134" i="115"/>
  <c r="G198" i="115"/>
  <c r="G231" i="115"/>
  <c r="H231" i="115" s="1"/>
  <c r="H253" i="115"/>
  <c r="G341" i="115"/>
  <c r="H341" i="115" s="1"/>
  <c r="G79" i="115"/>
  <c r="H79" i="115" s="1"/>
  <c r="G218" i="115"/>
  <c r="H219" i="115" s="1"/>
  <c r="G251" i="115"/>
  <c r="H252" i="115" s="1"/>
  <c r="G260" i="115"/>
  <c r="H261" i="115" s="1"/>
  <c r="G264" i="115"/>
  <c r="H264" i="115" s="1"/>
  <c r="G287" i="115"/>
  <c r="G19" i="115"/>
  <c r="H19" i="115" s="1"/>
  <c r="H27" i="115"/>
  <c r="G32" i="115"/>
  <c r="G31" i="115"/>
  <c r="H31" i="115" s="1"/>
  <c r="G72" i="115"/>
  <c r="H72" i="115" s="1"/>
  <c r="G83" i="115"/>
  <c r="H83" i="115" s="1"/>
  <c r="G73" i="115"/>
  <c r="G84" i="115"/>
  <c r="G95" i="115"/>
  <c r="H95" i="115" s="1"/>
  <c r="G136" i="115"/>
  <c r="H136" i="115" s="1"/>
  <c r="G147" i="115"/>
  <c r="H147" i="115" s="1"/>
  <c r="G137" i="115"/>
  <c r="H137" i="115" s="1"/>
  <c r="G148" i="115"/>
  <c r="G159" i="115"/>
  <c r="H159" i="115" s="1"/>
  <c r="G200" i="115"/>
  <c r="H200" i="115" s="1"/>
  <c r="G211" i="115"/>
  <c r="H211" i="115" s="1"/>
  <c r="G201" i="115"/>
  <c r="H201" i="115" s="1"/>
  <c r="G212" i="115"/>
  <c r="G223" i="115"/>
  <c r="H223" i="115" s="1"/>
  <c r="M256" i="115"/>
  <c r="G267" i="115"/>
  <c r="M280" i="115"/>
  <c r="G280" i="115"/>
  <c r="G288" i="115"/>
  <c r="H288" i="115" s="1"/>
  <c r="M298" i="115"/>
  <c r="L316" i="115"/>
  <c r="L322" i="115"/>
  <c r="L325" i="115"/>
  <c r="G330" i="115"/>
  <c r="H330" i="115" s="1"/>
  <c r="G332" i="115"/>
  <c r="H332" i="115" s="1"/>
  <c r="G167" i="115"/>
  <c r="G242" i="115"/>
  <c r="H242" i="115" s="1"/>
  <c r="G294" i="115"/>
  <c r="L319" i="115"/>
  <c r="G56" i="115"/>
  <c r="H56" i="115" s="1"/>
  <c r="G120" i="115"/>
  <c r="G184" i="115"/>
  <c r="H184" i="115" s="1"/>
  <c r="G238" i="115"/>
  <c r="H239" i="115" s="1"/>
  <c r="G322" i="115"/>
  <c r="H322" i="115" s="1"/>
  <c r="G324" i="115"/>
  <c r="G48" i="115"/>
  <c r="H48" i="115" s="1"/>
  <c r="G59" i="115"/>
  <c r="H59" i="115" s="1"/>
  <c r="G49" i="115"/>
  <c r="H50" i="115" s="1"/>
  <c r="G112" i="115"/>
  <c r="G102" i="115"/>
  <c r="G123" i="115"/>
  <c r="H123" i="115" s="1"/>
  <c r="G113" i="115"/>
  <c r="G176" i="115"/>
  <c r="H176" i="115" s="1"/>
  <c r="G166" i="115"/>
  <c r="G187" i="115"/>
  <c r="H187" i="115" s="1"/>
  <c r="G177" i="115"/>
  <c r="H177" i="115" s="1"/>
  <c r="G240" i="115"/>
  <c r="H240" i="115" s="1"/>
  <c r="G241" i="115"/>
  <c r="L247" i="115"/>
  <c r="G262" i="115"/>
  <c r="H262" i="115" s="1"/>
  <c r="G273" i="115"/>
  <c r="H273" i="115" s="1"/>
  <c r="G277" i="115"/>
  <c r="L271" i="115"/>
  <c r="G278" i="115"/>
  <c r="H278" i="115" s="1"/>
  <c r="G296" i="115"/>
  <c r="H296" i="115" s="1"/>
  <c r="H232" i="115"/>
  <c r="H18" i="115"/>
  <c r="H91" i="115"/>
  <c r="G92" i="115"/>
  <c r="H144" i="115"/>
  <c r="G220" i="115"/>
  <c r="H220" i="115" s="1"/>
  <c r="H67" i="115"/>
  <c r="G68" i="115"/>
  <c r="G143" i="115"/>
  <c r="H143" i="115" s="1"/>
  <c r="G207" i="115"/>
  <c r="H207" i="115" s="1"/>
  <c r="G248" i="115"/>
  <c r="H22" i="115"/>
  <c r="G25" i="115"/>
  <c r="H25" i="115" s="1"/>
  <c r="G36" i="115"/>
  <c r="H36" i="115" s="1"/>
  <c r="G47" i="115"/>
  <c r="H47" i="115" s="1"/>
  <c r="G88" i="115"/>
  <c r="H88" i="115" s="1"/>
  <c r="G99" i="115"/>
  <c r="H99" i="115" s="1"/>
  <c r="G89" i="115"/>
  <c r="G100" i="115"/>
  <c r="H100" i="115" s="1"/>
  <c r="G111" i="115"/>
  <c r="H111" i="115" s="1"/>
  <c r="G152" i="115"/>
  <c r="H152" i="115" s="1"/>
  <c r="G163" i="115"/>
  <c r="H163" i="115" s="1"/>
  <c r="G153" i="115"/>
  <c r="G164" i="115"/>
  <c r="G175" i="115"/>
  <c r="H175" i="115" s="1"/>
  <c r="G216" i="115"/>
  <c r="H216" i="115" s="1"/>
  <c r="G227" i="115"/>
  <c r="H227" i="115" s="1"/>
  <c r="G217" i="115"/>
  <c r="G228" i="115"/>
  <c r="H228" i="115" s="1"/>
  <c r="G249" i="115"/>
  <c r="H249" i="115" s="1"/>
  <c r="L250" i="115"/>
  <c r="L259" i="115"/>
  <c r="L274" i="115"/>
  <c r="G286" i="115"/>
  <c r="H286" i="115" s="1"/>
  <c r="L283" i="115"/>
  <c r="M301" i="115"/>
  <c r="L331" i="115"/>
  <c r="M337" i="115"/>
  <c r="H113" i="115"/>
  <c r="H114" i="115"/>
  <c r="H225" i="115"/>
  <c r="H226" i="115"/>
  <c r="H58" i="115"/>
  <c r="H121" i="115"/>
  <c r="H122" i="115"/>
  <c r="H185" i="115"/>
  <c r="H186" i="115"/>
  <c r="H260" i="115"/>
  <c r="H259" i="115"/>
  <c r="H284" i="115"/>
  <c r="H283" i="115"/>
  <c r="H310" i="115"/>
  <c r="H313" i="115"/>
  <c r="H314" i="115"/>
  <c r="H329" i="115"/>
  <c r="H328" i="115"/>
  <c r="H60" i="115"/>
  <c r="H108" i="115"/>
  <c r="H68" i="115"/>
  <c r="H132" i="115"/>
  <c r="H196" i="115"/>
  <c r="H287" i="115"/>
  <c r="H217" i="115"/>
  <c r="H218" i="115"/>
  <c r="H73" i="115"/>
  <c r="H74" i="115"/>
  <c r="H305" i="115"/>
  <c r="H97" i="115"/>
  <c r="H98" i="115"/>
  <c r="H281" i="115"/>
  <c r="H282" i="115"/>
  <c r="H81" i="115"/>
  <c r="H82" i="115"/>
  <c r="H145" i="115"/>
  <c r="H146" i="115"/>
  <c r="H209" i="115"/>
  <c r="H210" i="115"/>
  <c r="H92" i="115"/>
  <c r="H156" i="115"/>
  <c r="H263" i="115"/>
  <c r="H89" i="115"/>
  <c r="H90" i="115"/>
  <c r="H154" i="115"/>
  <c r="H138" i="115"/>
  <c r="H268" i="115"/>
  <c r="H24" i="115"/>
  <c r="H23" i="115"/>
  <c r="H41" i="115"/>
  <c r="H42" i="115"/>
  <c r="H105" i="115"/>
  <c r="H106" i="115"/>
  <c r="H169" i="115"/>
  <c r="H170" i="115"/>
  <c r="H233" i="115"/>
  <c r="H84" i="115"/>
  <c r="H212" i="115"/>
  <c r="H44" i="115"/>
  <c r="H236" i="115"/>
  <c r="H28" i="115"/>
  <c r="H52" i="115"/>
  <c r="H116" i="115"/>
  <c r="H244" i="115"/>
  <c r="H49" i="115"/>
  <c r="H241" i="115"/>
  <c r="H202" i="115"/>
  <c r="H65" i="115"/>
  <c r="H66" i="115"/>
  <c r="H129" i="115"/>
  <c r="H130" i="115"/>
  <c r="H194" i="115"/>
  <c r="H257" i="115"/>
  <c r="H258" i="115"/>
  <c r="H340" i="115"/>
  <c r="H339" i="115"/>
  <c r="H346" i="115"/>
  <c r="H124" i="115"/>
  <c r="H76" i="115"/>
  <c r="H204" i="115"/>
  <c r="H274" i="115"/>
  <c r="H251" i="115"/>
  <c r="H275" i="115"/>
  <c r="H331" i="115"/>
  <c r="H333" i="115"/>
  <c r="M259" i="115"/>
  <c r="H255" i="115"/>
  <c r="G334" i="115"/>
  <c r="G336" i="115"/>
  <c r="H336" i="115" s="1"/>
  <c r="G338" i="115"/>
  <c r="H338" i="115" s="1"/>
  <c r="G344" i="115"/>
  <c r="H344" i="115" s="1"/>
  <c r="G37" i="115"/>
  <c r="G53" i="115"/>
  <c r="G77" i="115"/>
  <c r="G93" i="115"/>
  <c r="G109" i="115"/>
  <c r="G117" i="115"/>
  <c r="G133" i="115"/>
  <c r="G149" i="115"/>
  <c r="G181" i="115"/>
  <c r="G189" i="115"/>
  <c r="G205" i="115"/>
  <c r="G213" i="115"/>
  <c r="G221" i="115"/>
  <c r="G237" i="115"/>
  <c r="M277" i="115"/>
  <c r="M250" i="115"/>
  <c r="G266" i="115"/>
  <c r="M274" i="115"/>
  <c r="G276" i="115"/>
  <c r="H276" i="115" s="1"/>
  <c r="G290" i="115"/>
  <c r="H290" i="115" s="1"/>
  <c r="M292" i="115"/>
  <c r="G306" i="115"/>
  <c r="H306" i="115" s="1"/>
  <c r="G308" i="115"/>
  <c r="H308" i="115" s="1"/>
  <c r="M316" i="115"/>
  <c r="H21" i="115"/>
  <c r="H29" i="115"/>
  <c r="H289" i="115"/>
  <c r="G300" i="115"/>
  <c r="G342" i="115"/>
  <c r="G45" i="115"/>
  <c r="G61" i="115"/>
  <c r="G69" i="115"/>
  <c r="G85" i="115"/>
  <c r="G101" i="115"/>
  <c r="G125" i="115"/>
  <c r="G141" i="115"/>
  <c r="G157" i="115"/>
  <c r="G165" i="115"/>
  <c r="G173" i="115"/>
  <c r="G197" i="115"/>
  <c r="G229" i="115"/>
  <c r="G245" i="115"/>
  <c r="M253" i="115"/>
  <c r="G265" i="115"/>
  <c r="H265" i="115" s="1"/>
  <c r="G269" i="115"/>
  <c r="G279" i="115"/>
  <c r="M271" i="115"/>
  <c r="G311" i="115"/>
  <c r="M268" i="115"/>
  <c r="H293" i="115"/>
  <c r="H32" i="115" l="1"/>
  <c r="H297" i="115"/>
  <c r="H294" i="115"/>
  <c r="H304" i="115"/>
  <c r="H248" i="115"/>
  <c r="H324" i="115"/>
  <c r="H317" i="115"/>
  <c r="H266" i="115"/>
  <c r="H148" i="115"/>
  <c r="H34" i="115"/>
  <c r="H167" i="115"/>
  <c r="H162" i="115"/>
  <c r="H140" i="115"/>
  <c r="H192" i="115"/>
  <c r="H342" i="115"/>
  <c r="H188" i="115"/>
  <c r="H337" i="115"/>
  <c r="H80" i="115"/>
  <c r="H235" i="115"/>
  <c r="H103" i="115"/>
  <c r="H291" i="115"/>
  <c r="H26" i="115"/>
  <c r="H295" i="115"/>
  <c r="H153" i="115"/>
  <c r="H325" i="115"/>
  <c r="H193" i="115"/>
  <c r="H250" i="115"/>
  <c r="H178" i="115"/>
  <c r="H168" i="115"/>
  <c r="H208" i="115"/>
  <c r="H272" i="115"/>
  <c r="H271" i="115"/>
  <c r="H224" i="115"/>
  <c r="H96" i="115"/>
  <c r="H20" i="115"/>
  <c r="H172" i="115"/>
  <c r="H307" i="115"/>
  <c r="H164" i="115"/>
  <c r="H57" i="115"/>
  <c r="H112" i="115"/>
  <c r="H120" i="115"/>
  <c r="H280" i="115"/>
  <c r="H279" i="115"/>
  <c r="H182" i="115"/>
  <c r="H181" i="115"/>
  <c r="H62" i="115"/>
  <c r="H61" i="115"/>
  <c r="H190" i="115"/>
  <c r="H189" i="115"/>
  <c r="H312" i="115"/>
  <c r="H311" i="115"/>
  <c r="H70" i="115"/>
  <c r="H69" i="115"/>
  <c r="H230" i="115"/>
  <c r="H229" i="115"/>
  <c r="H214" i="115"/>
  <c r="H213" i="115"/>
  <c r="H102" i="115"/>
  <c r="H101" i="115"/>
  <c r="H222" i="115"/>
  <c r="H221" i="115"/>
  <c r="H110" i="115"/>
  <c r="H109" i="115"/>
  <c r="H334" i="115"/>
  <c r="H335" i="115"/>
  <c r="H343" i="115"/>
  <c r="H309" i="115"/>
  <c r="H38" i="115"/>
  <c r="H37" i="115"/>
  <c r="H174" i="115"/>
  <c r="H173" i="115"/>
  <c r="H54" i="115"/>
  <c r="H53" i="115"/>
  <c r="H198" i="115"/>
  <c r="H197" i="115"/>
  <c r="H206" i="115"/>
  <c r="H205" i="115"/>
  <c r="H78" i="115"/>
  <c r="H77" i="115"/>
  <c r="H86" i="115"/>
  <c r="H85" i="115"/>
  <c r="H94" i="115"/>
  <c r="H93" i="115"/>
  <c r="H246" i="115"/>
  <c r="H245" i="115"/>
  <c r="H126" i="115"/>
  <c r="H125" i="115"/>
  <c r="H238" i="115"/>
  <c r="H237" i="115"/>
  <c r="H118" i="115"/>
  <c r="H117" i="115"/>
  <c r="H267" i="115"/>
  <c r="H345" i="115"/>
  <c r="H46" i="115"/>
  <c r="H45" i="115"/>
  <c r="H142" i="115"/>
  <c r="H141" i="115"/>
  <c r="H301" i="115"/>
  <c r="H300" i="115"/>
  <c r="H134" i="115"/>
  <c r="H133" i="115"/>
  <c r="H166" i="115"/>
  <c r="H165" i="115"/>
  <c r="H270" i="115"/>
  <c r="H269" i="115"/>
  <c r="H158" i="115"/>
  <c r="H157" i="115"/>
  <c r="H150" i="115"/>
  <c r="H149" i="115"/>
  <c r="H277" i="115"/>
</calcChain>
</file>

<file path=xl/sharedStrings.xml><?xml version="1.0" encoding="utf-8"?>
<sst xmlns="http://schemas.openxmlformats.org/spreadsheetml/2006/main" count="508" uniqueCount="71">
  <si>
    <t>Feb</t>
  </si>
  <si>
    <t>Mar</t>
  </si>
  <si>
    <t>May</t>
  </si>
  <si>
    <t>Jun</t>
  </si>
  <si>
    <t>Jul</t>
  </si>
  <si>
    <t>Sep</t>
  </si>
  <si>
    <t>Oct</t>
  </si>
  <si>
    <t>Nov</t>
  </si>
  <si>
    <t>Jan</t>
  </si>
  <si>
    <t>Apr</t>
  </si>
  <si>
    <t>Aug</t>
  </si>
  <si>
    <t>Dec</t>
  </si>
  <si>
    <t>(1) Aceleración es la primera diferencia, mes a mes (t/t-1) de las tasas anuales.</t>
  </si>
  <si>
    <t>Unadjusted series</t>
  </si>
  <si>
    <t>Trend adjusted series</t>
  </si>
  <si>
    <t>Annual variation rate</t>
  </si>
  <si>
    <t>Acceleration (right axis)</t>
  </si>
  <si>
    <t>IDEAC</t>
  </si>
  <si>
    <t>desestacionalización</t>
  </si>
  <si>
    <t>2007 = 100</t>
  </si>
  <si>
    <t>TASAS</t>
  </si>
  <si>
    <t>ACELERACION</t>
  </si>
  <si>
    <t>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</si>
  <si>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</si>
  <si>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</si>
  <si>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</si>
  <si>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</si>
  <si>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</si>
  <si>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</si>
  <si>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</si>
  <si>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</si>
  <si>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</si>
  <si>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</si>
  <si>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</si>
  <si>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</si>
  <si>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Serie Bruta</t>
  </si>
  <si>
    <t>Ciclo Tendencia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</si>
  <si>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</si>
  <si>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</si>
  <si>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</si>
  <si>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</si>
  <si>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</si>
  <si>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</si>
  <si>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</si>
  <si>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</si>
  <si>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</si>
  <si>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</si>
  <si>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</si>
  <si>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</si>
  <si>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</si>
  <si>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</si>
  <si>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</si>
  <si>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</si>
  <si>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</si>
  <si>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</si>
  <si>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</si>
  <si>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</si>
  <si>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</si>
  <si>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</si>
  <si>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</si>
  <si>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</si>
  <si>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</si>
  <si>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</si>
  <si>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</si>
  <si>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</si>
  <si>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</si>
  <si>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</si>
  <si>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</si>
  <si>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</si>
  <si>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t>2023.I</t>
  </si>
  <si>
    <t>2023.II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</si>
</sst>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.0"/>
    <numFmt numFmtId="166" formatCode="General_)"/>
    <numFmt numFmtId="167" formatCode="[$-C0A]mmm\-yy;@"/>
    <numFmt numFmtId="168" formatCode="0.0%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40">
    <xf numFmtId="0" fontId="0" fillId="0" borderId="0"/>
    <xf numFmtId="0" fontId="9" fillId="2" borderId="0" applyNumberFormat="0" applyBorder="0" applyAlignment="0" applyProtection="0"/>
    <xf numFmtId="0" fontId="15" fillId="3" borderId="1" applyNumberFormat="0" applyAlignment="0" applyProtection="0"/>
    <xf numFmtId="0" fontId="16" fillId="4" borderId="2" applyNumberFormat="0" applyAlignment="0" applyProtection="0"/>
    <xf numFmtId="0" fontId="11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3" fillId="14" borderId="1" applyNumberFormat="0" applyAlignment="0" applyProtection="0"/>
    <xf numFmtId="0" fontId="10" fillId="15" borderId="0" applyNumberFormat="0" applyBorder="0" applyAlignment="0" applyProtection="0"/>
    <xf numFmtId="164" fontId="19" fillId="0" borderId="0" applyFont="0" applyFill="0" applyBorder="0" applyAlignment="0" applyProtection="0"/>
    <xf numFmtId="0" fontId="11" fillId="14" borderId="0" applyNumberFormat="0" applyBorder="0" applyAlignment="0" applyProtection="0"/>
    <xf numFmtId="0" fontId="3" fillId="0" borderId="0"/>
    <xf numFmtId="0" fontId="19" fillId="0" borderId="0"/>
    <xf numFmtId="0" fontId="19" fillId="0" borderId="0"/>
    <xf numFmtId="0" fontId="19" fillId="0" borderId="0"/>
    <xf numFmtId="166" fontId="5" fillId="0" borderId="0"/>
    <xf numFmtId="166" fontId="3" fillId="0" borderId="0"/>
    <xf numFmtId="166" fontId="20" fillId="0" borderId="0"/>
    <xf numFmtId="166" fontId="20" fillId="0" borderId="0"/>
    <xf numFmtId="166" fontId="20" fillId="0" borderId="0"/>
    <xf numFmtId="0" fontId="3" fillId="15" borderId="4" applyNumberFormat="0" applyFont="0" applyAlignment="0" applyProtection="0"/>
    <xf numFmtId="0" fontId="14" fillId="3" borderId="5" applyNumberFormat="0" applyAlignment="0" applyProtection="0"/>
    <xf numFmtId="0" fontId="17" fillId="0" borderId="0" applyNumberFormat="0" applyFill="0" applyBorder="0" applyAlignment="0" applyProtection="0"/>
    <xf numFmtId="0" fontId="6" fillId="0" borderId="6" applyNumberFormat="0" applyFill="0" applyAlignment="0" applyProtection="0"/>
    <xf numFmtId="0" fontId="7" fillId="0" borderId="7" applyNumberFormat="0" applyFill="0" applyAlignment="0" applyProtection="0"/>
    <xf numFmtId="0" fontId="8" fillId="0" borderId="8" applyNumberFormat="0" applyFill="0" applyAlignment="0" applyProtection="0"/>
    <xf numFmtId="0" fontId="4" fillId="0" borderId="0" applyNumberFormat="0" applyFill="0" applyBorder="0" applyAlignment="0" applyProtection="0"/>
    <xf numFmtId="0" fontId="12" fillId="0" borderId="9" applyNumberFormat="0" applyFill="0" applyAlignment="0" applyProtection="0"/>
    <xf numFmtId="0" fontId="2" fillId="0" borderId="0"/>
    <xf numFmtId="9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</cellStyleXfs>
  <cellXfs count="14">
    <xf numFmtId="0" fontId="0" fillId="0" borderId="0" xfId="0"/>
    <xf numFmtId="0" fontId="21" fillId="0" borderId="0" xfId="22" quotePrefix="1" applyFont="1" applyFill="1"/>
    <xf numFmtId="0" fontId="19" fillId="0" borderId="0" xfId="22" applyFill="1"/>
    <xf numFmtId="0" fontId="19" fillId="0" borderId="0" xfId="22"/>
    <xf numFmtId="0" fontId="22" fillId="0" borderId="0" xfId="22" applyFont="1" applyFill="1"/>
    <xf numFmtId="0" fontId="23" fillId="0" borderId="0" xfId="22" applyFont="1" applyFill="1" applyAlignment="1">
      <alignment horizontal="center"/>
    </xf>
    <xf numFmtId="0" fontId="24" fillId="0" borderId="0" xfId="22" applyFont="1" applyFill="1" applyAlignment="1">
      <alignment horizontal="center"/>
    </xf>
    <xf numFmtId="167" fontId="19" fillId="0" borderId="0" xfId="22" applyNumberFormat="1" applyAlignment="1">
      <alignment horizontal="left"/>
    </xf>
    <xf numFmtId="165" fontId="19" fillId="0" borderId="0" xfId="22" applyNumberFormat="1" applyBorder="1" applyProtection="1">
      <protection locked="0"/>
    </xf>
    <xf numFmtId="165" fontId="19" fillId="0" borderId="0" xfId="22" applyNumberFormat="1"/>
    <xf numFmtId="167" fontId="19" fillId="0" borderId="0" xfId="22" applyNumberFormat="1" applyFont="1" applyFill="1" applyAlignment="1">
      <alignment horizontal="right"/>
    </xf>
    <xf numFmtId="0" fontId="19" fillId="0" borderId="0" xfId="22" applyAlignment="1"/>
    <xf numFmtId="168" fontId="19" fillId="0" borderId="0" xfId="37" applyNumberFormat="1" applyFont="1"/>
    <xf numFmtId="165" fontId="19" fillId="0" borderId="0" xfId="19" applyNumberFormat="1" applyFont="1"/>
  </cellXfs>
  <cellStyles count="40">
    <cellStyle name="ANCLAS,REZONES Y SUS PARTES,DE FUNDICION,DE HIERRO O DE ACERO" xfId="38"/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rmal 8" xfId="36"/>
    <cellStyle name="Normal 9" xfId="39"/>
    <cellStyle name="Notas 2" xfId="28"/>
    <cellStyle name="Porcentual 2" xfId="37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SERIE BRUTA Y TENDENCIA</a:t>
            </a:r>
          </a:p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2016 - 2023</a:t>
            </a:r>
            <a:endParaRPr lang="es-EC" sz="925" b="0" i="0" u="none" strike="noStrike" baseline="0">
              <a:solidFill>
                <a:srgbClr val="000000"/>
              </a:solidFill>
              <a:latin typeface="Times New Roman"/>
            </a:endParaRPr>
          </a:p>
        </c:rich>
      </c:tx>
      <c:layout>
        <c:manualLayout>
          <c:xMode val="edge"/>
          <c:yMode val="edge"/>
          <c:x val="0.37411084484005053"/>
          <c:y val="6.5446748733873213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1994497064678522E-2"/>
          <c:y val="0.14918901334516291"/>
          <c:w val="0.88592609498691743"/>
          <c:h val="0.60045247865143625"/>
        </c:manualLayout>
      </c:layout>
      <c:lineChart>
        <c:grouping val="standard"/>
        <c:varyColors val="0"/>
        <c:ser>
          <c:idx val="0"/>
          <c:order val="0"/>
          <c:tx>
            <c:strRef>
              <c:f>'Datos_IDEAC-ei'!$E$3</c:f>
              <c:strCache>
                <c:ptCount val="1"/>
                <c:pt idx="0">
                  <c:v>Serie Bruta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'Datos_IDEAC-ei'!$C$257:$D$346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'Datos_IDEAC-ei'!$E$257:$E$346</c:f>
              <c:numCache>
                <c:formatCode>#,#00</c:formatCode>
                <c:ptCount val="90"/>
                <c:pt idx="0">
                  <c:v>147.36063885993011</c:v>
                </c:pt>
                <c:pt idx="1">
                  <c:v>142.26276475660461</c:v>
                </c:pt>
                <c:pt idx="2">
                  <c:v>145.05774917451447</c:v>
                </c:pt>
                <c:pt idx="3">
                  <c:v>142.22074303465143</c:v>
                </c:pt>
                <c:pt idx="4">
                  <c:v>144.44807613409802</c:v>
                </c:pt>
                <c:pt idx="5">
                  <c:v>156.09685934178552</c:v>
                </c:pt>
                <c:pt idx="6">
                  <c:v>139.47525046859622</c:v>
                </c:pt>
                <c:pt idx="7">
                  <c:v>155.35412849471712</c:v>
                </c:pt>
                <c:pt idx="8">
                  <c:v>149.92997593095686</c:v>
                </c:pt>
                <c:pt idx="9">
                  <c:v>154.0467517095218</c:v>
                </c:pt>
                <c:pt idx="10">
                  <c:v>155.82402576500559</c:v>
                </c:pt>
                <c:pt idx="11">
                  <c:v>176.31742783813178</c:v>
                </c:pt>
                <c:pt idx="12">
                  <c:v>162.43234161714369</c:v>
                </c:pt>
                <c:pt idx="13">
                  <c:v>141.78646903339128</c:v>
                </c:pt>
                <c:pt idx="14">
                  <c:v>157.13924895413555</c:v>
                </c:pt>
                <c:pt idx="15">
                  <c:v>150.92051608459738</c:v>
                </c:pt>
                <c:pt idx="16">
                  <c:v>157.81271061183961</c:v>
                </c:pt>
                <c:pt idx="17">
                  <c:v>153.3068636127808</c:v>
                </c:pt>
                <c:pt idx="18">
                  <c:v>157.5159185936902</c:v>
                </c:pt>
                <c:pt idx="19">
                  <c:v>153.82579583993936</c:v>
                </c:pt>
                <c:pt idx="20">
                  <c:v>154.51974837134799</c:v>
                </c:pt>
                <c:pt idx="21">
                  <c:v>154.70719257916727</c:v>
                </c:pt>
                <c:pt idx="22">
                  <c:v>158.00895560478384</c:v>
                </c:pt>
                <c:pt idx="23">
                  <c:v>173.97832802895778</c:v>
                </c:pt>
                <c:pt idx="24">
                  <c:v>161.61267710899105</c:v>
                </c:pt>
                <c:pt idx="25">
                  <c:v>146.53148832628986</c:v>
                </c:pt>
                <c:pt idx="26">
                  <c:v>159.89624861956631</c:v>
                </c:pt>
                <c:pt idx="27">
                  <c:v>159.50878484962857</c:v>
                </c:pt>
                <c:pt idx="28">
                  <c:v>163.22236464304879</c:v>
                </c:pt>
                <c:pt idx="29">
                  <c:v>159.98878074484793</c:v>
                </c:pt>
                <c:pt idx="30">
                  <c:v>161.3642049366631</c:v>
                </c:pt>
                <c:pt idx="31">
                  <c:v>165.22711443613582</c:v>
                </c:pt>
                <c:pt idx="32">
                  <c:v>155.59657953031194</c:v>
                </c:pt>
                <c:pt idx="33">
                  <c:v>170.7389883461677</c:v>
                </c:pt>
                <c:pt idx="34">
                  <c:v>162.89904313899851</c:v>
                </c:pt>
                <c:pt idx="35">
                  <c:v>182.96217661272195</c:v>
                </c:pt>
                <c:pt idx="36">
                  <c:v>161.59502119998911</c:v>
                </c:pt>
                <c:pt idx="37">
                  <c:v>153.17169951885424</c:v>
                </c:pt>
                <c:pt idx="38">
                  <c:v>158.18332490899169</c:v>
                </c:pt>
                <c:pt idx="39">
                  <c:v>155.29162105119647</c:v>
                </c:pt>
                <c:pt idx="40">
                  <c:v>161.09715321762985</c:v>
                </c:pt>
                <c:pt idx="41">
                  <c:v>156.81599188990552</c:v>
                </c:pt>
                <c:pt idx="42">
                  <c:v>161.53837272418502</c:v>
                </c:pt>
                <c:pt idx="43">
                  <c:v>164.99332095232077</c:v>
                </c:pt>
                <c:pt idx="44">
                  <c:v>160.03430799888761</c:v>
                </c:pt>
                <c:pt idx="45">
                  <c:v>155.86065283092574</c:v>
                </c:pt>
                <c:pt idx="46">
                  <c:v>160.47090179689812</c:v>
                </c:pt>
                <c:pt idx="47">
                  <c:v>172.44583057516201</c:v>
                </c:pt>
                <c:pt idx="48">
                  <c:v>166.08080695113244</c:v>
                </c:pt>
                <c:pt idx="49">
                  <c:v>151.87801343966021</c:v>
                </c:pt>
                <c:pt idx="50">
                  <c:v>142.95063415738531</c:v>
                </c:pt>
                <c:pt idx="51">
                  <c:v>101.92613226397721</c:v>
                </c:pt>
                <c:pt idx="52">
                  <c:v>117.00528265708466</c:v>
                </c:pt>
                <c:pt idx="53">
                  <c:v>132.59835157158986</c:v>
                </c:pt>
                <c:pt idx="54">
                  <c:v>141.26096398678112</c:v>
                </c:pt>
                <c:pt idx="55">
                  <c:v>143.83664099072655</c:v>
                </c:pt>
                <c:pt idx="56">
                  <c:v>152.05202327956937</c:v>
                </c:pt>
                <c:pt idx="57">
                  <c:v>156.3487185728176</c:v>
                </c:pt>
                <c:pt idx="58">
                  <c:v>152.31026514496909</c:v>
                </c:pt>
                <c:pt idx="59">
                  <c:v>171.89154248910501</c:v>
                </c:pt>
                <c:pt idx="60">
                  <c:v>151.9162327526812</c:v>
                </c:pt>
                <c:pt idx="61">
                  <c:v>144.54036911958465</c:v>
                </c:pt>
                <c:pt idx="62">
                  <c:v>162.38056458181111</c:v>
                </c:pt>
                <c:pt idx="63">
                  <c:v>159.05631185409757</c:v>
                </c:pt>
                <c:pt idx="64">
                  <c:v>153.05829982105669</c:v>
                </c:pt>
                <c:pt idx="65">
                  <c:v>155.62529172229162</c:v>
                </c:pt>
                <c:pt idx="66">
                  <c:v>170.37455896045734</c:v>
                </c:pt>
                <c:pt idx="67">
                  <c:v>170.49150368071881</c:v>
                </c:pt>
                <c:pt idx="68">
                  <c:v>174.59864414254241</c:v>
                </c:pt>
                <c:pt idx="69">
                  <c:v>177.91579802730547</c:v>
                </c:pt>
                <c:pt idx="70">
                  <c:v>175.17565842918648</c:v>
                </c:pt>
                <c:pt idx="71">
                  <c:v>194.25521043717447</c:v>
                </c:pt>
                <c:pt idx="72">
                  <c:v>174.51670010004699</c:v>
                </c:pt>
                <c:pt idx="73">
                  <c:v>162.15702495131868</c:v>
                </c:pt>
                <c:pt idx="74">
                  <c:v>178.02648538900226</c:v>
                </c:pt>
                <c:pt idx="75">
                  <c:v>174.87874224608498</c:v>
                </c:pt>
                <c:pt idx="76">
                  <c:v>172.09583630974987</c:v>
                </c:pt>
                <c:pt idx="77">
                  <c:v>162.34191536354083</c:v>
                </c:pt>
                <c:pt idx="78">
                  <c:v>172.45918553788113</c:v>
                </c:pt>
                <c:pt idx="79">
                  <c:v>182.84770341460288</c:v>
                </c:pt>
                <c:pt idx="80">
                  <c:v>183.1056926419333</c:v>
                </c:pt>
                <c:pt idx="81">
                  <c:v>177.87625243585984</c:v>
                </c:pt>
                <c:pt idx="82">
                  <c:v>179.86555948169072</c:v>
                </c:pt>
                <c:pt idx="83">
                  <c:v>193.79466255223204</c:v>
                </c:pt>
                <c:pt idx="84">
                  <c:v>178.2484644984327</c:v>
                </c:pt>
                <c:pt idx="85">
                  <c:v>162.95798085992874</c:v>
                </c:pt>
                <c:pt idx="86">
                  <c:v>176.91785455878909</c:v>
                </c:pt>
                <c:pt idx="87">
                  <c:v>175.18093186720671</c:v>
                </c:pt>
                <c:pt idx="88">
                  <c:v>181.63722964037024</c:v>
                </c:pt>
                <c:pt idx="89">
                  <c:v>182.13939916058592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06-4A06-9666-00CB2CE956CB}"/>
            </c:ext>
          </c:extLst>
        </c:ser>
        <c:ser>
          <c:idx val="1"/>
          <c:order val="1"/>
          <c:tx>
            <c:strRef>
              <c:f>'Datos_IDEAC-ei'!$F$3</c:f>
              <c:strCache>
                <c:ptCount val="1"/>
                <c:pt idx="0">
                  <c:v>Ciclo Tendencia</c:v>
                </c:pt>
              </c:strCache>
            </c:strRef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dLbls>
            <c:dLbl>
              <c:idx val="89"/>
              <c:layout>
                <c:manualLayout>
                  <c:x val="0"/>
                  <c:y val="-1.1267605633802854E-2"/>
                </c:manualLayout>
              </c:layout>
              <c:spPr/>
              <c:txPr>
                <a:bodyPr/>
                <a:lstStyle/>
                <a:p>
                  <a:pPr>
                    <a:defRPr sz="800">
                      <a:latin typeface="+mn-lt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2B0-4EBA-B3B7-C27F968596D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800"/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'Datos_IDEAC-ei'!$C$257:$D$346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'Datos_IDEAC-ei'!$F$257:$F$346</c:f>
              <c:numCache>
                <c:formatCode>#,#00</c:formatCode>
                <c:ptCount val="90"/>
                <c:pt idx="0">
                  <c:v>148.25817639314801</c:v>
                </c:pt>
                <c:pt idx="1">
                  <c:v>147.63135407067301</c:v>
                </c:pt>
                <c:pt idx="2">
                  <c:v>147.39598338456099</c:v>
                </c:pt>
                <c:pt idx="3">
                  <c:v>147.509349474255</c:v>
                </c:pt>
                <c:pt idx="4">
                  <c:v>147.93179285246501</c:v>
                </c:pt>
                <c:pt idx="5">
                  <c:v>148.62153018237001</c:v>
                </c:pt>
                <c:pt idx="6">
                  <c:v>149.52023251765601</c:v>
                </c:pt>
                <c:pt idx="7">
                  <c:v>150.58334710137601</c:v>
                </c:pt>
                <c:pt idx="8">
                  <c:v>151.80039451770699</c:v>
                </c:pt>
                <c:pt idx="9">
                  <c:v>153.097988472233</c:v>
                </c:pt>
                <c:pt idx="10">
                  <c:v>154.39997417075199</c:v>
                </c:pt>
                <c:pt idx="11">
                  <c:v>155.58031139879</c:v>
                </c:pt>
                <c:pt idx="12">
                  <c:v>156.54386569469301</c:v>
                </c:pt>
                <c:pt idx="13">
                  <c:v>157.186346499904</c:v>
                </c:pt>
                <c:pt idx="14">
                  <c:v>157.46894693564201</c:v>
                </c:pt>
                <c:pt idx="15">
                  <c:v>157.429084963988</c:v>
                </c:pt>
                <c:pt idx="16">
                  <c:v>157.12145843981199</c:v>
                </c:pt>
                <c:pt idx="17">
                  <c:v>156.63794170055999</c:v>
                </c:pt>
                <c:pt idx="18">
                  <c:v>156.08689745206601</c:v>
                </c:pt>
                <c:pt idx="19">
                  <c:v>155.63787798919699</c:v>
                </c:pt>
                <c:pt idx="20">
                  <c:v>155.447798764727</c:v>
                </c:pt>
                <c:pt idx="21">
                  <c:v>155.668075239773</c:v>
                </c:pt>
                <c:pt idx="22">
                  <c:v>156.30450352147699</c:v>
                </c:pt>
                <c:pt idx="23">
                  <c:v>157.29366690286</c:v>
                </c:pt>
                <c:pt idx="24">
                  <c:v>158.508873169048</c:v>
                </c:pt>
                <c:pt idx="25">
                  <c:v>159.82570623345299</c:v>
                </c:pt>
                <c:pt idx="26">
                  <c:v>161.098857235266</c:v>
                </c:pt>
                <c:pt idx="27">
                  <c:v>162.17830992464101</c:v>
                </c:pt>
                <c:pt idx="28">
                  <c:v>162.968941587773</c:v>
                </c:pt>
                <c:pt idx="29">
                  <c:v>163.392853868884</c:v>
                </c:pt>
                <c:pt idx="30">
                  <c:v>163.460719080253</c:v>
                </c:pt>
                <c:pt idx="31">
                  <c:v>163.26827866797501</c:v>
                </c:pt>
                <c:pt idx="32">
                  <c:v>162.93794754274799</c:v>
                </c:pt>
                <c:pt idx="33">
                  <c:v>162.587139290529</c:v>
                </c:pt>
                <c:pt idx="34">
                  <c:v>162.349073326564</c:v>
                </c:pt>
                <c:pt idx="35">
                  <c:v>162.25857919884501</c:v>
                </c:pt>
                <c:pt idx="36">
                  <c:v>162.310708520795</c:v>
                </c:pt>
                <c:pt idx="37">
                  <c:v>162.458344696099</c:v>
                </c:pt>
                <c:pt idx="38">
                  <c:v>162.639356778028</c:v>
                </c:pt>
                <c:pt idx="39">
                  <c:v>162.74249328139101</c:v>
                </c:pt>
                <c:pt idx="40">
                  <c:v>162.672446515301</c:v>
                </c:pt>
                <c:pt idx="41">
                  <c:v>162.35216750827001</c:v>
                </c:pt>
                <c:pt idx="42">
                  <c:v>161.69068107760401</c:v>
                </c:pt>
                <c:pt idx="43">
                  <c:v>160.601494874747</c:v>
                </c:pt>
                <c:pt idx="44">
                  <c:v>159.01500796750699</c:v>
                </c:pt>
                <c:pt idx="45">
                  <c:v>156.89483891024</c:v>
                </c:pt>
                <c:pt idx="46">
                  <c:v>154.264770033107</c:v>
                </c:pt>
                <c:pt idx="47">
                  <c:v>151.326593329524</c:v>
                </c:pt>
                <c:pt idx="48">
                  <c:v>148.32171723965899</c:v>
                </c:pt>
                <c:pt idx="49">
                  <c:v>145.557205113224</c:v>
                </c:pt>
                <c:pt idx="50">
                  <c:v>143.29387409558299</c:v>
                </c:pt>
                <c:pt idx="51">
                  <c:v>141.725229519039</c:v>
                </c:pt>
                <c:pt idx="52">
                  <c:v>140.93309588857301</c:v>
                </c:pt>
                <c:pt idx="53">
                  <c:v>140.97291144629901</c:v>
                </c:pt>
                <c:pt idx="54">
                  <c:v>141.82788715074</c:v>
                </c:pt>
                <c:pt idx="55">
                  <c:v>143.37041899900001</c:v>
                </c:pt>
                <c:pt idx="56">
                  <c:v>145.43375055343299</c:v>
                </c:pt>
                <c:pt idx="57">
                  <c:v>147.825293982993</c:v>
                </c:pt>
                <c:pt idx="58">
                  <c:v>150.34096654936701</c:v>
                </c:pt>
                <c:pt idx="59">
                  <c:v>152.81281992746699</c:v>
                </c:pt>
                <c:pt idx="60">
                  <c:v>155.16540722836899</c:v>
                </c:pt>
                <c:pt idx="61">
                  <c:v>157.38206755372201</c:v>
                </c:pt>
                <c:pt idx="62">
                  <c:v>159.485900007711</c:v>
                </c:pt>
                <c:pt idx="63">
                  <c:v>161.50827461448199</c:v>
                </c:pt>
                <c:pt idx="64">
                  <c:v>163.47036254127599</c:v>
                </c:pt>
                <c:pt idx="65">
                  <c:v>165.36886049238001</c:v>
                </c:pt>
                <c:pt idx="66">
                  <c:v>167.209274565019</c:v>
                </c:pt>
                <c:pt idx="67">
                  <c:v>168.98291029599099</c:v>
                </c:pt>
                <c:pt idx="68">
                  <c:v>170.62536561821099</c:v>
                </c:pt>
                <c:pt idx="69">
                  <c:v>172.06329696668999</c:v>
                </c:pt>
                <c:pt idx="70">
                  <c:v>173.31029143199501</c:v>
                </c:pt>
                <c:pt idx="71">
                  <c:v>174.38349439535099</c:v>
                </c:pt>
                <c:pt idx="72">
                  <c:v>175.28804171948201</c:v>
                </c:pt>
                <c:pt idx="73">
                  <c:v>176.00371275368499</c:v>
                </c:pt>
                <c:pt idx="74">
                  <c:v>176.49361206373499</c:v>
                </c:pt>
                <c:pt idx="75">
                  <c:v>176.757048079909</c:v>
                </c:pt>
                <c:pt idx="76">
                  <c:v>176.82421687182699</c:v>
                </c:pt>
                <c:pt idx="77">
                  <c:v>176.70507486893101</c:v>
                </c:pt>
                <c:pt idx="78">
                  <c:v>176.38738251335499</c:v>
                </c:pt>
                <c:pt idx="79">
                  <c:v>175.98623094128899</c:v>
                </c:pt>
                <c:pt idx="80">
                  <c:v>175.68225796299399</c:v>
                </c:pt>
                <c:pt idx="81">
                  <c:v>175.61986803790899</c:v>
                </c:pt>
                <c:pt idx="82">
                  <c:v>175.92594384814299</c:v>
                </c:pt>
                <c:pt idx="83">
                  <c:v>176.641845991574</c:v>
                </c:pt>
                <c:pt idx="84">
                  <c:v>177.73132789214</c:v>
                </c:pt>
                <c:pt idx="85">
                  <c:v>179.08084920236101</c:v>
                </c:pt>
                <c:pt idx="86">
                  <c:v>180.58510036136201</c:v>
                </c:pt>
                <c:pt idx="87">
                  <c:v>182.27379392661001</c:v>
                </c:pt>
                <c:pt idx="88">
                  <c:v>184.159172619034</c:v>
                </c:pt>
                <c:pt idx="89">
                  <c:v>185.77021175303699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06-4A06-9666-00CB2CE95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3165824"/>
        <c:axId val="153167360"/>
      </c:lineChart>
      <c:catAx>
        <c:axId val="1531658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31673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3167360"/>
        <c:scaling>
          <c:orientation val="minMax"/>
          <c:min val="10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3165824"/>
        <c:crossesAt val="1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440577174230406"/>
          <c:y val="0.91066918043694856"/>
          <c:w val="0.59302268375873257"/>
          <c:h val="7.0551476840044133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&amp;C&amp;"-,Negrita"&amp;16ÍNDICE DE ACTIVIDAD ECONÓMICA COYUNTURAL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TASA DE VARIACIÓN ANUAL Y ACELERACIÓN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2016 - 2023</a:t>
            </a:r>
          </a:p>
        </c:rich>
      </c:tx>
      <c:layout>
        <c:manualLayout>
          <c:xMode val="edge"/>
          <c:yMode val="edge"/>
          <c:x val="0.26656659839976843"/>
          <c:y val="2.66830197627175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6594055800078402E-2"/>
          <c:y val="0.14955794027856226"/>
          <c:w val="0.9035768673125163"/>
          <c:h val="0.56410495311882758"/>
        </c:manualLayout>
      </c:layout>
      <c:lineChart>
        <c:grouping val="standard"/>
        <c:varyColors val="0"/>
        <c:ser>
          <c:idx val="1"/>
          <c:order val="0"/>
          <c:tx>
            <c:v>Tasa de variación anual</c:v>
          </c:tx>
          <c:spPr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'Datos_IDEAC-ei'!$C$257:$D$346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'Datos_IDEAC-ei'!$G$257:$G$346</c:f>
              <c:numCache>
                <c:formatCode>#,#00</c:formatCode>
                <c:ptCount val="90"/>
                <c:pt idx="0">
                  <c:v>-9.2249956098943713</c:v>
                </c:pt>
                <c:pt idx="1">
                  <c:v>-9.3272045326430746</c:v>
                </c:pt>
                <c:pt idx="2">
                  <c:v>-9.1671808553929868</c:v>
                </c:pt>
                <c:pt idx="3">
                  <c:v>-8.7043068117146909</c:v>
                </c:pt>
                <c:pt idx="4">
                  <c:v>-7.903219205740541</c:v>
                </c:pt>
                <c:pt idx="5">
                  <c:v>-6.766567337530871</c:v>
                </c:pt>
                <c:pt idx="6">
                  <c:v>-5.3202525892303125</c:v>
                </c:pt>
                <c:pt idx="7">
                  <c:v>-3.5878713566931508</c:v>
                </c:pt>
                <c:pt idx="8">
                  <c:v>-1.6140959011999079</c:v>
                </c:pt>
                <c:pt idx="9">
                  <c:v>0.46265043242890158</c:v>
                </c:pt>
                <c:pt idx="10">
                  <c:v>2.4759976924566995</c:v>
                </c:pt>
                <c:pt idx="11">
                  <c:v>4.2289119295038313</c:v>
                </c:pt>
                <c:pt idx="12">
                  <c:v>5.5886896110020734</c:v>
                </c:pt>
                <c:pt idx="13">
                  <c:v>6.4721972438570807</c:v>
                </c:pt>
                <c:pt idx="14">
                  <c:v>6.8339471129279739</c:v>
                </c:pt>
                <c:pt idx="15">
                  <c:v>6.7248181387067341</c:v>
                </c:pt>
                <c:pt idx="16">
                  <c:v>6.2120964061538775</c:v>
                </c:pt>
                <c:pt idx="17">
                  <c:v>5.3938426743105339</c:v>
                </c:pt>
                <c:pt idx="18">
                  <c:v>4.391823650778881</c:v>
                </c:pt>
                <c:pt idx="19">
                  <c:v>3.3566333762113487</c:v>
                </c:pt>
                <c:pt idx="20">
                  <c:v>2.4027633515764979</c:v>
                </c:pt>
                <c:pt idx="21">
                  <c:v>1.6787201407326924</c:v>
                </c:pt>
                <c:pt idx="22">
                  <c:v>1.2335036718456704</c:v>
                </c:pt>
                <c:pt idx="23">
                  <c:v>1.1012675631418833</c:v>
                </c:pt>
                <c:pt idx="24">
                  <c:v>1.2552439954353289</c:v>
                </c:pt>
                <c:pt idx="25">
                  <c:v>1.6791278583159874</c:v>
                </c:pt>
                <c:pt idx="26">
                  <c:v>2.3051594427106581</c:v>
                </c:pt>
                <c:pt idx="27">
                  <c:v>3.0167392268966031</c:v>
                </c:pt>
                <c:pt idx="28">
                  <c:v>3.7216324275662238</c:v>
                </c:pt>
                <c:pt idx="29">
                  <c:v>4.3124367538212249</c:v>
                </c:pt>
                <c:pt idx="30">
                  <c:v>4.7241772042086128</c:v>
                </c:pt>
                <c:pt idx="31">
                  <c:v>4.9026630132464666</c:v>
                </c:pt>
                <c:pt idx="32">
                  <c:v>4.8184334789825201</c:v>
                </c:pt>
                <c:pt idx="33">
                  <c:v>4.4447546743920707</c:v>
                </c:pt>
                <c:pt idx="34">
                  <c:v>3.8671757172092258</c:v>
                </c:pt>
                <c:pt idx="35">
                  <c:v>3.1564603926814261</c:v>
                </c:pt>
                <c:pt idx="36">
                  <c:v>2.3985000181613758</c:v>
                </c:pt>
                <c:pt idx="37">
                  <c:v>1.6471933862757915</c:v>
                </c:pt>
                <c:pt idx="38">
                  <c:v>0.95624486057792613</c:v>
                </c:pt>
                <c:pt idx="39">
                  <c:v>0.34787842900332322</c:v>
                </c:pt>
                <c:pt idx="40">
                  <c:v>-0.18193348351122074</c:v>
                </c:pt>
                <c:pt idx="41">
                  <c:v>-0.636922812700913</c:v>
                </c:pt>
                <c:pt idx="42">
                  <c:v>-1.0828522060887136</c:v>
                </c:pt>
                <c:pt idx="43">
                  <c:v>-1.6333753347465785</c:v>
                </c:pt>
                <c:pt idx="44">
                  <c:v>-2.4076279555514724</c:v>
                </c:pt>
                <c:pt idx="45">
                  <c:v>-3.5010766565720552</c:v>
                </c:pt>
                <c:pt idx="46">
                  <c:v>-4.9795808056110502</c:v>
                </c:pt>
                <c:pt idx="47">
                  <c:v>-6.7373854271976956</c:v>
                </c:pt>
                <c:pt idx="48">
                  <c:v>-8.618649631083187</c:v>
                </c:pt>
                <c:pt idx="49">
                  <c:v>-10.403368084594822</c:v>
                </c:pt>
                <c:pt idx="50">
                  <c:v>-11.894711751011123</c:v>
                </c:pt>
                <c:pt idx="51">
                  <c:v>-12.914429009030826</c:v>
                </c:pt>
                <c:pt idx="52">
                  <c:v>-13.363880050013998</c:v>
                </c:pt>
                <c:pt idx="53">
                  <c:v>-13.168445109229587</c:v>
                </c:pt>
                <c:pt idx="54">
                  <c:v>-12.284439520253365</c:v>
                </c:pt>
                <c:pt idx="55">
                  <c:v>-10.729088100447326</c:v>
                </c:pt>
                <c:pt idx="56">
                  <c:v>-8.5408651596264313</c:v>
                </c:pt>
                <c:pt idx="57">
                  <c:v>-5.7806521809399385</c:v>
                </c:pt>
                <c:pt idx="58">
                  <c:v>-2.5435512482194667</c:v>
                </c:pt>
                <c:pt idx="59">
                  <c:v>0.98213180198052363</c:v>
                </c:pt>
                <c:pt idx="60">
                  <c:v>4.6140849203167855</c:v>
                </c:pt>
                <c:pt idx="61">
                  <c:v>8.1238592286103852</c:v>
                </c:pt>
                <c:pt idx="62">
                  <c:v>11.299873085521606</c:v>
                </c:pt>
                <c:pt idx="63">
                  <c:v>13.958732092076364</c:v>
                </c:pt>
                <c:pt idx="64">
                  <c:v>15.991464964710488</c:v>
                </c:pt>
                <c:pt idx="65">
                  <c:v>17.30541619364525</c:v>
                </c:pt>
                <c:pt idx="66">
                  <c:v>17.895907444001267</c:v>
                </c:pt>
                <c:pt idx="67">
                  <c:v>17.864557748952127</c:v>
                </c:pt>
                <c:pt idx="68">
                  <c:v>17.321711754605751</c:v>
                </c:pt>
                <c:pt idx="69">
                  <c:v>16.396384090049931</c:v>
                </c:pt>
                <c:pt idx="70">
                  <c:v>15.278154324680116</c:v>
                </c:pt>
                <c:pt idx="71">
                  <c:v>14.115749240229047</c:v>
                </c:pt>
                <c:pt idx="72">
                  <c:v>12.968505577726464</c:v>
                </c:pt>
                <c:pt idx="73">
                  <c:v>11.832126422920798</c:v>
                </c:pt>
                <c:pt idx="74">
                  <c:v>10.664085072850749</c:v>
                </c:pt>
                <c:pt idx="75">
                  <c:v>9.4414812503109236</c:v>
                </c:pt>
                <c:pt idx="76">
                  <c:v>8.1689757843286017</c:v>
                </c:pt>
                <c:pt idx="77">
                  <c:v>6.8551082367005689</c:v>
                </c:pt>
                <c:pt idx="78">
                  <c:v>5.4889945382587735</c:v>
                </c:pt>
                <c:pt idx="79">
                  <c:v>4.1443958048958729</c:v>
                </c:pt>
                <c:pt idx="80">
                  <c:v>2.9637400784231716</c:v>
                </c:pt>
                <c:pt idx="81">
                  <c:v>2.0670132061386237</c:v>
                </c:pt>
                <c:pt idx="82">
                  <c:v>1.5092308682513211</c:v>
                </c:pt>
                <c:pt idx="83">
                  <c:v>1.295048940298793</c:v>
                </c:pt>
                <c:pt idx="84">
                  <c:v>1.3938692843451506</c:v>
                </c:pt>
                <c:pt idx="85">
                  <c:v>1.748336100717629</c:v>
                </c:pt>
                <c:pt idx="86">
                  <c:v>2.3182075825778359</c:v>
                </c:pt>
                <c:pt idx="87">
                  <c:v>3.1210896010251288</c:v>
                </c:pt>
                <c:pt idx="88">
                  <c:v>4.1481624389287264</c:v>
                </c:pt>
                <c:pt idx="89">
                  <c:v>5.1300942493190727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12700">
              <a:solidFill>
                <a:srgbClr val="F79646">
                  <a:lumMod val="60000"/>
                  <a:lumOff val="40000"/>
                </a:srgbClr>
              </a:solidFill>
              <a:prstDash val="solid"/>
            </a:ln>
          </c:spPr>
        </c:dropLines>
        <c:marker val="1"/>
        <c:smooth val="0"/>
        <c:axId val="153208704"/>
        <c:axId val="153210240"/>
      </c:lineChart>
      <c:lineChart>
        <c:grouping val="standard"/>
        <c:varyColors val="0"/>
        <c:ser>
          <c:idx val="0"/>
          <c:order val="1"/>
          <c:tx>
            <c:v>Aceleración (der)</c:v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'Datos_IDEAC-ei'!$C$257:$D$346</c:f>
              <c:multiLvlStrCache>
                <c:ptCount val="9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'Datos_IDEAC-ei'!$H$257:$H$346</c:f>
              <c:numCache>
                <c:formatCode>#,#00</c:formatCode>
                <c:ptCount val="90"/>
                <c:pt idx="0">
                  <c:v>-0.2973029257056119</c:v>
                </c:pt>
                <c:pt idx="1">
                  <c:v>-0.1022089227487033</c:v>
                </c:pt>
                <c:pt idx="2">
                  <c:v>0.16002367725008781</c:v>
                </c:pt>
                <c:pt idx="3">
                  <c:v>0.46287404367829588</c:v>
                </c:pt>
                <c:pt idx="4">
                  <c:v>0.80108760597414985</c:v>
                </c:pt>
                <c:pt idx="5">
                  <c:v>1.13665186820967</c:v>
                </c:pt>
                <c:pt idx="6">
                  <c:v>1.4463147483005585</c:v>
                </c:pt>
                <c:pt idx="7">
                  <c:v>1.7323812325371617</c:v>
                </c:pt>
                <c:pt idx="8">
                  <c:v>1.973775455493243</c:v>
                </c:pt>
                <c:pt idx="9">
                  <c:v>2.0767463336288094</c:v>
                </c:pt>
                <c:pt idx="10">
                  <c:v>2.013347260027798</c:v>
                </c:pt>
                <c:pt idx="11">
                  <c:v>1.7529142370471318</c:v>
                </c:pt>
                <c:pt idx="12">
                  <c:v>1.3597776814982421</c:v>
                </c:pt>
                <c:pt idx="13">
                  <c:v>0.88350763285500733</c:v>
                </c:pt>
                <c:pt idx="14">
                  <c:v>0.36174986907089313</c:v>
                </c:pt>
                <c:pt idx="15">
                  <c:v>-0.10912897422123979</c:v>
                </c:pt>
                <c:pt idx="16">
                  <c:v>-0.51272173255285658</c:v>
                </c:pt>
                <c:pt idx="17">
                  <c:v>-0.8182537318433436</c:v>
                </c:pt>
                <c:pt idx="18">
                  <c:v>-1.0020190235316528</c:v>
                </c:pt>
                <c:pt idx="19">
                  <c:v>-1.0351902745675323</c:v>
                </c:pt>
                <c:pt idx="20">
                  <c:v>-0.95387002463485082</c:v>
                </c:pt>
                <c:pt idx="21">
                  <c:v>-0.72404321084380552</c:v>
                </c:pt>
                <c:pt idx="22">
                  <c:v>-0.44521646888702193</c:v>
                </c:pt>
                <c:pt idx="23">
                  <c:v>-0.1322361087037871</c:v>
                </c:pt>
                <c:pt idx="24">
                  <c:v>0.1539764322934456</c:v>
                </c:pt>
                <c:pt idx="25">
                  <c:v>0.42388386288065849</c:v>
                </c:pt>
                <c:pt idx="26">
                  <c:v>0.62603158439467066</c:v>
                </c:pt>
                <c:pt idx="27">
                  <c:v>0.71157978418594503</c:v>
                </c:pt>
                <c:pt idx="28">
                  <c:v>0.70489320066962069</c:v>
                </c:pt>
                <c:pt idx="29">
                  <c:v>0.59080432625500112</c:v>
                </c:pt>
                <c:pt idx="30">
                  <c:v>0.41174045038738782</c:v>
                </c:pt>
                <c:pt idx="31">
                  <c:v>0.17848580903785383</c:v>
                </c:pt>
                <c:pt idx="32">
                  <c:v>-8.4229534263946526E-2</c:v>
                </c:pt>
                <c:pt idx="33">
                  <c:v>-0.37367880459044933</c:v>
                </c:pt>
                <c:pt idx="34">
                  <c:v>-0.57757895718284491</c:v>
                </c:pt>
                <c:pt idx="35">
                  <c:v>-0.71071532452779973</c:v>
                </c:pt>
                <c:pt idx="36">
                  <c:v>-0.75796037452005027</c:v>
                </c:pt>
                <c:pt idx="37">
                  <c:v>-0.75130663188558433</c:v>
                </c:pt>
                <c:pt idx="38">
                  <c:v>-0.69094852569786536</c:v>
                </c:pt>
                <c:pt idx="39">
                  <c:v>-0.60836643157460291</c:v>
                </c:pt>
                <c:pt idx="40">
                  <c:v>-0.52981191251454396</c:v>
                </c:pt>
                <c:pt idx="41">
                  <c:v>-0.45498932918969226</c:v>
                </c:pt>
                <c:pt idx="42">
                  <c:v>-0.44592939338780058</c:v>
                </c:pt>
                <c:pt idx="43">
                  <c:v>-0.5505231286578649</c:v>
                </c:pt>
                <c:pt idx="44">
                  <c:v>-0.77425262080489388</c:v>
                </c:pt>
                <c:pt idx="45">
                  <c:v>-1.0934487010205829</c:v>
                </c:pt>
                <c:pt idx="46">
                  <c:v>-1.478504149038995</c:v>
                </c:pt>
                <c:pt idx="47">
                  <c:v>-1.7578046215866454</c:v>
                </c:pt>
                <c:pt idx="48">
                  <c:v>-1.8812642038854914</c:v>
                </c:pt>
                <c:pt idx="49">
                  <c:v>-1.7847184535116352</c:v>
                </c:pt>
                <c:pt idx="50">
                  <c:v>-1.4913436664163005</c:v>
                </c:pt>
                <c:pt idx="51">
                  <c:v>-1.0197172580197034</c:v>
                </c:pt>
                <c:pt idx="52">
                  <c:v>-0.44945104098317223</c:v>
                </c:pt>
                <c:pt idx="53">
                  <c:v>0.19543494078441093</c:v>
                </c:pt>
                <c:pt idx="54">
                  <c:v>0.88400558897622261</c:v>
                </c:pt>
                <c:pt idx="55">
                  <c:v>1.5553514198060387</c:v>
                </c:pt>
                <c:pt idx="56">
                  <c:v>2.1882229408208946</c:v>
                </c:pt>
                <c:pt idx="57">
                  <c:v>2.7602129786864928</c:v>
                </c:pt>
                <c:pt idx="58">
                  <c:v>3.2371009327204718</c:v>
                </c:pt>
                <c:pt idx="59">
                  <c:v>3.5256830501999903</c:v>
                </c:pt>
                <c:pt idx="60">
                  <c:v>3.6319531183362619</c:v>
                </c:pt>
                <c:pt idx="61">
                  <c:v>3.5097743082935997</c:v>
                </c:pt>
                <c:pt idx="62">
                  <c:v>3.1760138569112204</c:v>
                </c:pt>
                <c:pt idx="63">
                  <c:v>2.6588590065547582</c:v>
                </c:pt>
                <c:pt idx="64">
                  <c:v>2.0327328726341243</c:v>
                </c:pt>
                <c:pt idx="65">
                  <c:v>1.3139512289347621</c:v>
                </c:pt>
                <c:pt idx="66">
                  <c:v>0.59049125035601691</c:v>
                </c:pt>
                <c:pt idx="67">
                  <c:v>-3.1349695049140536E-2</c:v>
                </c:pt>
                <c:pt idx="68">
                  <c:v>-0.5428459943463757</c:v>
                </c:pt>
                <c:pt idx="69">
                  <c:v>-0.9253276645558195</c:v>
                </c:pt>
                <c:pt idx="70">
                  <c:v>-1.118229765369815</c:v>
                </c:pt>
                <c:pt idx="71">
                  <c:v>-1.1624050844510698</c:v>
                </c:pt>
                <c:pt idx="72">
                  <c:v>-1.1472436625025821</c:v>
                </c:pt>
                <c:pt idx="73">
                  <c:v>-1.1363791548056668</c:v>
                </c:pt>
                <c:pt idx="74">
                  <c:v>-1.1680413500700482</c:v>
                </c:pt>
                <c:pt idx="75">
                  <c:v>-1.2226038225398259</c:v>
                </c:pt>
                <c:pt idx="76">
                  <c:v>-1.2725054659823218</c:v>
                </c:pt>
                <c:pt idx="77">
                  <c:v>-1.3138675476280328</c:v>
                </c:pt>
                <c:pt idx="78">
                  <c:v>-1.3661136984417954</c:v>
                </c:pt>
                <c:pt idx="79">
                  <c:v>-1.3445987333629006</c:v>
                </c:pt>
                <c:pt idx="80">
                  <c:v>-1.1806557264727013</c:v>
                </c:pt>
                <c:pt idx="81">
                  <c:v>-0.89672687228454784</c:v>
                </c:pt>
                <c:pt idx="82">
                  <c:v>-0.55778233788730258</c:v>
                </c:pt>
                <c:pt idx="83">
                  <c:v>-0.21418192795252811</c:v>
                </c:pt>
                <c:pt idx="84">
                  <c:v>9.8820344046357533E-2</c:v>
                </c:pt>
                <c:pt idx="85">
                  <c:v>0.35446681637247845</c:v>
                </c:pt>
                <c:pt idx="86">
                  <c:v>0.56987148186020686</c:v>
                </c:pt>
                <c:pt idx="87">
                  <c:v>0.8028820184472929</c:v>
                </c:pt>
                <c:pt idx="88">
                  <c:v>1.0270728379035976</c:v>
                </c:pt>
                <c:pt idx="89">
                  <c:v>0.98193181039034627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3212032"/>
        <c:axId val="153213568"/>
      </c:lineChart>
      <c:catAx>
        <c:axId val="153208704"/>
        <c:scaling>
          <c:orientation val="minMax"/>
        </c:scaling>
        <c:delete val="0"/>
        <c:axPos val="b"/>
        <c:numFmt formatCode="[$-C0A]mmmm\-yy;@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32102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3210240"/>
        <c:scaling>
          <c:orientation val="minMax"/>
          <c:max val="25"/>
          <c:min val="-3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3208704"/>
        <c:crosses val="autoZero"/>
        <c:crossBetween val="midCat"/>
      </c:valAx>
      <c:catAx>
        <c:axId val="1532120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53213568"/>
        <c:crosses val="autoZero"/>
        <c:auto val="0"/>
        <c:lblAlgn val="ctr"/>
        <c:lblOffset val="100"/>
        <c:noMultiLvlLbl val="0"/>
      </c:catAx>
      <c:valAx>
        <c:axId val="153213568"/>
        <c:scaling>
          <c:orientation val="minMax"/>
          <c:max val="4"/>
          <c:min val="-4"/>
        </c:scaling>
        <c:delete val="0"/>
        <c:axPos val="r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3212032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370758901560199"/>
          <c:y val="0.92006944273031699"/>
          <c:w val="0.59441551227744349"/>
          <c:h val="6.122456557881874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0</xdr:row>
      <xdr:rowOff>19049</xdr:rowOff>
    </xdr:from>
    <xdr:to>
      <xdr:col>8</xdr:col>
      <xdr:colOff>257175</xdr:colOff>
      <xdr:row>20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471E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695325</xdr:colOff>
      <xdr:row>22</xdr:row>
      <xdr:rowOff>57150</xdr:rowOff>
    </xdr:from>
    <xdr:to>
      <xdr:col>8</xdr:col>
      <xdr:colOff>285750</xdr:colOff>
      <xdr:row>41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481E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0.49703</cdr:x>
      <cdr:y>0.48827</cdr:y>
    </cdr:from>
    <cdr:to>
      <cdr:x>0.5169</cdr:x>
      <cdr:y>0.52544</cdr:y>
    </cdr:to>
    <cdr:sp macro="" textlink="">
      <cdr:nvSpPr>
        <cdr:cNvPr id="163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89264" y="2145740"/>
          <a:ext cx="97240" cy="1790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975" b="0" i="0" strike="noStrike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6"/>
  <sheetViews>
    <sheetView zoomScaleNormal="100" workbookViewId="0">
      <pane xSplit="4" ySplit="4" topLeftCell="E317" activePane="bottomRight" state="frozen"/>
      <selection activeCell="L346" sqref="L346"/>
      <selection pane="topRight" activeCell="L346" sqref="L346"/>
      <selection pane="bottomLeft" activeCell="L346" sqref="L346"/>
      <selection pane="bottomRight" activeCell="K334" sqref="K334"/>
    </sheetView>
  </sheetViews>
  <sheetFormatPr baseColWidth="10" defaultColWidth="11.5703125" defaultRowHeight="12.75" x14ac:dyDescent="0.2"/>
  <cols>
    <col min="1" max="3" width="11.5703125" style="3"/>
    <col min="4" max="4" width="8" style="3" customWidth="1"/>
    <col min="5" max="5" width="13.28515625" style="3" customWidth="1"/>
    <col min="6" max="6" width="13.7109375" style="3" customWidth="1"/>
    <col min="7" max="7" width="11.5703125" style="3"/>
    <col min="8" max="8" width="16.140625" style="3" customWidth="1"/>
    <col min="9" max="9" width="13.28515625" style="3" customWidth="1"/>
    <col min="10" max="16384" width="11.5703125" style="3"/>
  </cols>
  <sheetData>
    <row r="1" spans="4:14" x14ac:dyDescent="0.2">
      <c r="E1" s="3" t="s">
        <v>13</v>
      </c>
      <c r="F1" s="3" t="s">
        <v>14</v>
      </c>
      <c r="G1" s="3" t="s">
        <v>15</v>
      </c>
      <c r="H1" s="3" t="s">
        <v>16</v>
      </c>
    </row>
    <row r="2" spans="4:14" s="4" customFormat="1" x14ac:dyDescent="0.2">
      <c r="E2" s="5" t="s">
        <v>17</v>
      </c>
      <c r="F2" s="5" t="s">
        <v>17</v>
      </c>
      <c r="I2" s="6" t="s">
        <v>17</v>
      </c>
      <c r="L2" s="5" t="s">
        <v>17</v>
      </c>
      <c r="M2" s="5" t="s">
        <v>17</v>
      </c>
    </row>
    <row r="3" spans="4:14" s="4" customFormat="1" x14ac:dyDescent="0.2">
      <c r="E3" s="5" t="s">
        <v>35</v>
      </c>
      <c r="F3" s="5" t="s">
        <v>36</v>
      </c>
      <c r="I3" s="5" t="s">
        <v>18</v>
      </c>
      <c r="L3" s="5" t="s">
        <v>35</v>
      </c>
      <c r="M3" s="5" t="s">
        <v>36</v>
      </c>
    </row>
    <row r="4" spans="4:14" s="4" customFormat="1" x14ac:dyDescent="0.2">
      <c r="E4" s="5" t="s">
        <v>19</v>
      </c>
      <c r="F4" s="5" t="s">
        <v>19</v>
      </c>
      <c r="G4" s="5" t="s">
        <v>20</v>
      </c>
      <c r="H4" s="5" t="s">
        <v>21</v>
      </c>
      <c r="I4" s="5" t="s">
        <v>22</v>
      </c>
    </row>
    <row r="5" spans="4:14" x14ac:dyDescent="0.2">
      <c r="D5" s="7">
        <v>34700</v>
      </c>
      <c r="E5" s="8">
        <v>52.863964039618267</v>
      </c>
      <c r="F5" s="9">
        <v>54.910278447805503</v>
      </c>
      <c r="G5" s="8"/>
      <c r="H5" s="8"/>
      <c r="I5" s="13">
        <v>54.181488349407097</v>
      </c>
      <c r="L5" s="9"/>
      <c r="M5" s="9"/>
      <c r="N5" s="9"/>
    </row>
    <row r="6" spans="4:14" x14ac:dyDescent="0.2">
      <c r="D6" s="7">
        <v>34731</v>
      </c>
      <c r="E6" s="8">
        <v>51.415761947534435</v>
      </c>
      <c r="F6" s="9">
        <v>55.2039711049174</v>
      </c>
      <c r="G6" s="8"/>
      <c r="H6" s="8"/>
      <c r="I6" s="13">
        <v>55.875365498935999</v>
      </c>
      <c r="L6" s="9"/>
      <c r="M6" s="9"/>
      <c r="N6" s="9"/>
    </row>
    <row r="7" spans="4:14" x14ac:dyDescent="0.2">
      <c r="D7" s="7">
        <v>34759</v>
      </c>
      <c r="E7" s="8">
        <v>58.44857199249833</v>
      </c>
      <c r="F7" s="9">
        <v>55.660571989390199</v>
      </c>
      <c r="G7" s="8"/>
      <c r="H7" s="8"/>
      <c r="I7" s="13">
        <v>56.471085924990703</v>
      </c>
      <c r="L7" s="9"/>
      <c r="M7" s="9"/>
      <c r="N7" s="9"/>
    </row>
    <row r="8" spans="4:14" x14ac:dyDescent="0.2">
      <c r="D8" s="7">
        <v>34790</v>
      </c>
      <c r="E8" s="8">
        <v>56.12856864813736</v>
      </c>
      <c r="F8" s="9">
        <v>56.252675225917002</v>
      </c>
      <c r="G8" s="8"/>
      <c r="H8" s="8"/>
      <c r="I8" s="13">
        <v>57.2816495307409</v>
      </c>
      <c r="L8" s="9"/>
      <c r="M8" s="9"/>
      <c r="N8" s="9"/>
    </row>
    <row r="9" spans="4:14" x14ac:dyDescent="0.2">
      <c r="D9" s="7">
        <v>34820</v>
      </c>
      <c r="E9" s="8">
        <v>54.810634732326072</v>
      </c>
      <c r="F9" s="9">
        <v>56.955838095260297</v>
      </c>
      <c r="G9" s="8"/>
      <c r="H9" s="8"/>
      <c r="I9" s="13">
        <v>57.1758250888848</v>
      </c>
      <c r="L9" s="9"/>
      <c r="M9" s="9"/>
      <c r="N9" s="9"/>
    </row>
    <row r="10" spans="4:14" x14ac:dyDescent="0.2">
      <c r="D10" s="7">
        <v>34851</v>
      </c>
      <c r="E10" s="8">
        <v>53.396065903551239</v>
      </c>
      <c r="F10" s="9">
        <v>57.701780132714802</v>
      </c>
      <c r="G10" s="8"/>
      <c r="H10" s="8"/>
      <c r="I10" s="13">
        <v>55.3369645549948</v>
      </c>
      <c r="L10" s="9"/>
      <c r="M10" s="9"/>
      <c r="N10" s="9"/>
    </row>
    <row r="11" spans="4:14" x14ac:dyDescent="0.2">
      <c r="D11" s="7">
        <v>34881</v>
      </c>
      <c r="E11" s="8">
        <v>61.813426459194673</v>
      </c>
      <c r="F11" s="9">
        <v>58.431969376206403</v>
      </c>
      <c r="G11" s="8"/>
      <c r="H11" s="8"/>
      <c r="I11" s="13">
        <v>60.607491740356998</v>
      </c>
      <c r="L11" s="9"/>
      <c r="M11" s="9"/>
      <c r="N11" s="9"/>
    </row>
    <row r="12" spans="4:14" x14ac:dyDescent="0.2">
      <c r="D12" s="7">
        <v>34912</v>
      </c>
      <c r="E12" s="8">
        <v>59.748180850415153</v>
      </c>
      <c r="F12" s="9">
        <v>59.0971879295113</v>
      </c>
      <c r="G12" s="8"/>
      <c r="H12" s="8"/>
      <c r="I12" s="13">
        <v>57.032461608200798</v>
      </c>
      <c r="L12" s="9"/>
      <c r="M12" s="9"/>
      <c r="N12" s="9"/>
    </row>
    <row r="13" spans="4:14" x14ac:dyDescent="0.2">
      <c r="D13" s="7">
        <v>34943</v>
      </c>
      <c r="E13" s="8">
        <v>61.728650842374741</v>
      </c>
      <c r="F13" s="9">
        <v>59.697980462269697</v>
      </c>
      <c r="G13" s="8"/>
      <c r="H13" s="8"/>
      <c r="I13" s="13">
        <v>59.650732427076598</v>
      </c>
      <c r="L13" s="9"/>
      <c r="M13" s="9"/>
      <c r="N13" s="9"/>
    </row>
    <row r="14" spans="4:14" x14ac:dyDescent="0.2">
      <c r="D14" s="7">
        <v>34973</v>
      </c>
      <c r="E14" s="8">
        <v>59.753949454582049</v>
      </c>
      <c r="F14" s="9">
        <v>60.249414884505903</v>
      </c>
      <c r="G14" s="8"/>
      <c r="H14" s="8"/>
      <c r="I14" s="13">
        <v>60.344798775911798</v>
      </c>
      <c r="L14" s="9"/>
      <c r="M14" s="9"/>
      <c r="N14" s="9"/>
    </row>
    <row r="15" spans="4:14" x14ac:dyDescent="0.2">
      <c r="D15" s="7">
        <v>35004</v>
      </c>
      <c r="E15" s="8">
        <v>63.388600822454322</v>
      </c>
      <c r="F15" s="9">
        <v>60.750844019049303</v>
      </c>
      <c r="G15" s="8"/>
      <c r="H15" s="8"/>
      <c r="I15" s="13">
        <v>63.205614261934102</v>
      </c>
      <c r="L15" s="9"/>
      <c r="M15" s="9"/>
      <c r="N15" s="9"/>
    </row>
    <row r="16" spans="4:14" x14ac:dyDescent="0.2">
      <c r="D16" s="7">
        <v>35034</v>
      </c>
      <c r="E16" s="8">
        <v>64.768602635474494</v>
      </c>
      <c r="F16" s="9">
        <v>61.207941430015801</v>
      </c>
      <c r="G16" s="8"/>
      <c r="H16" s="8"/>
      <c r="I16" s="13">
        <v>60.262129626155499</v>
      </c>
      <c r="L16" s="9"/>
      <c r="M16" s="9"/>
      <c r="N16" s="9"/>
    </row>
    <row r="17" spans="4:14" x14ac:dyDescent="0.2">
      <c r="D17" s="7">
        <v>35065</v>
      </c>
      <c r="E17" s="8">
        <v>59.155059896774851</v>
      </c>
      <c r="F17" s="9">
        <v>61.603298792862503</v>
      </c>
      <c r="G17" s="8">
        <f t="shared" ref="G17:G80" si="0">+(F17/F5-1)*100</f>
        <v>12.189011846696406</v>
      </c>
      <c r="H17" s="8"/>
      <c r="I17" s="13">
        <v>60.943247195543599</v>
      </c>
      <c r="L17" s="9"/>
      <c r="M17" s="9"/>
      <c r="N17" s="9"/>
    </row>
    <row r="18" spans="4:14" x14ac:dyDescent="0.2">
      <c r="D18" s="7">
        <v>35096</v>
      </c>
      <c r="E18" s="8">
        <v>60.338057668368428</v>
      </c>
      <c r="F18" s="9">
        <v>61.917209727625597</v>
      </c>
      <c r="G18" s="8">
        <f t="shared" si="0"/>
        <v>12.160789320662113</v>
      </c>
      <c r="H18" s="8">
        <f>+G18-G17</f>
        <v>-2.8222526034292983E-2</v>
      </c>
      <c r="I18" s="13">
        <v>65.084662179921196</v>
      </c>
      <c r="L18" s="9"/>
      <c r="M18" s="9"/>
      <c r="N18" s="9"/>
    </row>
    <row r="19" spans="4:14" x14ac:dyDescent="0.2">
      <c r="D19" s="7">
        <v>35125</v>
      </c>
      <c r="E19" s="8">
        <v>61.927158418150455</v>
      </c>
      <c r="F19" s="9">
        <v>62.134583526741302</v>
      </c>
      <c r="G19" s="8">
        <f t="shared" si="0"/>
        <v>11.631234293792648</v>
      </c>
      <c r="H19" s="8">
        <f t="shared" ref="H19:H82" si="1">+G19-G18</f>
        <v>-0.5295550268694651</v>
      </c>
      <c r="I19" s="13">
        <v>59.919341179303203</v>
      </c>
      <c r="L19" s="9"/>
      <c r="M19" s="9"/>
      <c r="N19" s="9"/>
    </row>
    <row r="20" spans="4:14" x14ac:dyDescent="0.2">
      <c r="D20" s="7">
        <v>35156</v>
      </c>
      <c r="E20" s="8">
        <v>58.832837644711169</v>
      </c>
      <c r="F20" s="9">
        <v>62.2421808547358</v>
      </c>
      <c r="G20" s="8">
        <f t="shared" si="0"/>
        <v>10.64750361607565</v>
      </c>
      <c r="H20" s="8">
        <f t="shared" si="1"/>
        <v>-0.98373067771699851</v>
      </c>
      <c r="I20" s="13">
        <v>60.005002340666103</v>
      </c>
      <c r="L20" s="9"/>
      <c r="M20" s="9"/>
      <c r="N20" s="9"/>
    </row>
    <row r="21" spans="4:14" x14ac:dyDescent="0.2">
      <c r="D21" s="7">
        <v>35186</v>
      </c>
      <c r="E21" s="8">
        <v>59.58957727262046</v>
      </c>
      <c r="F21" s="9">
        <v>62.239504354332098</v>
      </c>
      <c r="G21" s="8">
        <f t="shared" si="0"/>
        <v>9.2767772993432409</v>
      </c>
      <c r="H21" s="8">
        <f t="shared" si="1"/>
        <v>-1.3707263167324086</v>
      </c>
      <c r="I21" s="13">
        <v>62.388005773478</v>
      </c>
      <c r="L21" s="9"/>
      <c r="M21" s="9"/>
      <c r="N21" s="9"/>
    </row>
    <row r="22" spans="4:14" x14ac:dyDescent="0.2">
      <c r="D22" s="7">
        <v>35217</v>
      </c>
      <c r="E22" s="8">
        <v>60.750887817407047</v>
      </c>
      <c r="F22" s="9">
        <v>62.164773153211797</v>
      </c>
      <c r="G22" s="8">
        <f t="shared" si="0"/>
        <v>7.7345846353995551</v>
      </c>
      <c r="H22" s="8">
        <f t="shared" si="1"/>
        <v>-1.5421926639436858</v>
      </c>
      <c r="I22" s="13">
        <v>63.052825006016803</v>
      </c>
      <c r="L22" s="9"/>
      <c r="M22" s="9"/>
      <c r="N22" s="9"/>
    </row>
    <row r="23" spans="4:14" x14ac:dyDescent="0.2">
      <c r="D23" s="7">
        <v>35247</v>
      </c>
      <c r="E23" s="8">
        <v>64.921453783963557</v>
      </c>
      <c r="F23" s="9">
        <v>62.070414271231897</v>
      </c>
      <c r="G23" s="8">
        <f t="shared" si="0"/>
        <v>6.2268051785142609</v>
      </c>
      <c r="H23" s="8">
        <f t="shared" si="1"/>
        <v>-1.5077794568852942</v>
      </c>
      <c r="I23" s="13">
        <v>63.732733572695999</v>
      </c>
      <c r="L23" s="9"/>
      <c r="M23" s="9"/>
      <c r="N23" s="9"/>
    </row>
    <row r="24" spans="4:14" x14ac:dyDescent="0.2">
      <c r="D24" s="7">
        <v>35278</v>
      </c>
      <c r="E24" s="8">
        <v>66.162955407341229</v>
      </c>
      <c r="F24" s="9">
        <v>61.977046808871997</v>
      </c>
      <c r="G24" s="8">
        <f t="shared" si="0"/>
        <v>4.8730895331190238</v>
      </c>
      <c r="H24" s="8">
        <f t="shared" si="1"/>
        <v>-1.353715645395237</v>
      </c>
      <c r="I24" s="13">
        <v>63.218030827520103</v>
      </c>
      <c r="L24" s="9"/>
      <c r="M24" s="9"/>
      <c r="N24" s="9"/>
    </row>
    <row r="25" spans="4:14" x14ac:dyDescent="0.2">
      <c r="D25" s="7">
        <v>35309</v>
      </c>
      <c r="E25" s="8">
        <v>63.160317659533007</v>
      </c>
      <c r="F25" s="9">
        <v>61.884509192535603</v>
      </c>
      <c r="G25" s="8">
        <f t="shared" si="0"/>
        <v>3.6626510869121276</v>
      </c>
      <c r="H25" s="8">
        <f t="shared" si="1"/>
        <v>-1.2104384462068962</v>
      </c>
      <c r="I25" s="13">
        <v>61.384967328318098</v>
      </c>
      <c r="L25" s="9"/>
      <c r="M25" s="9"/>
      <c r="N25" s="9"/>
    </row>
    <row r="26" spans="4:14" x14ac:dyDescent="0.2">
      <c r="D26" s="7">
        <v>35339</v>
      </c>
      <c r="E26" s="8">
        <v>60.167238924282266</v>
      </c>
      <c r="F26" s="9">
        <v>61.761293342143397</v>
      </c>
      <c r="G26" s="8">
        <f t="shared" si="0"/>
        <v>2.5093662080132528</v>
      </c>
      <c r="H26" s="8">
        <f t="shared" si="1"/>
        <v>-1.1532848788988748</v>
      </c>
      <c r="I26" s="13">
        <v>60.731943932582801</v>
      </c>
      <c r="L26" s="9"/>
      <c r="M26" s="9"/>
      <c r="N26" s="9"/>
    </row>
    <row r="27" spans="4:14" x14ac:dyDescent="0.2">
      <c r="D27" s="7">
        <v>35370</v>
      </c>
      <c r="E27" s="8">
        <v>60.180811770992364</v>
      </c>
      <c r="F27" s="9">
        <v>61.584777608795001</v>
      </c>
      <c r="G27" s="8">
        <f t="shared" si="0"/>
        <v>1.3727111173701623</v>
      </c>
      <c r="H27" s="8">
        <f t="shared" si="1"/>
        <v>-1.1366550906430906</v>
      </c>
      <c r="I27" s="13">
        <v>60.090379793423502</v>
      </c>
      <c r="L27" s="9"/>
      <c r="M27" s="9"/>
      <c r="N27" s="9"/>
    </row>
    <row r="28" spans="4:14" x14ac:dyDescent="0.2">
      <c r="D28" s="7">
        <v>35400</v>
      </c>
      <c r="E28" s="8">
        <v>75.780208014453734</v>
      </c>
      <c r="F28" s="9">
        <v>61.371001230033997</v>
      </c>
      <c r="G28" s="8">
        <f t="shared" si="0"/>
        <v>0.26640301276041889</v>
      </c>
      <c r="H28" s="8">
        <f t="shared" si="1"/>
        <v>-1.1063081046097434</v>
      </c>
      <c r="I28" s="13">
        <v>69.678501831945695</v>
      </c>
      <c r="L28" s="9"/>
      <c r="M28" s="9"/>
      <c r="N28" s="9"/>
    </row>
    <row r="29" spans="4:14" x14ac:dyDescent="0.2">
      <c r="D29" s="7">
        <v>35431</v>
      </c>
      <c r="E29" s="8">
        <v>59.838958422335978</v>
      </c>
      <c r="F29" s="9">
        <v>61.150884592926502</v>
      </c>
      <c r="G29" s="8">
        <f t="shared" si="0"/>
        <v>-0.73439930783125718</v>
      </c>
      <c r="H29" s="8">
        <f t="shared" si="1"/>
        <v>-1.0008023205916761</v>
      </c>
      <c r="I29" s="13">
        <v>61.751498462477699</v>
      </c>
      <c r="L29" s="9"/>
      <c r="M29" s="9"/>
      <c r="N29" s="9"/>
    </row>
    <row r="30" spans="4:14" x14ac:dyDescent="0.2">
      <c r="D30" s="7">
        <v>35462</v>
      </c>
      <c r="E30" s="8">
        <v>53.889591736910624</v>
      </c>
      <c r="F30" s="9">
        <v>60.933711900349998</v>
      </c>
      <c r="G30" s="8">
        <f t="shared" si="0"/>
        <v>-1.5884078620500119</v>
      </c>
      <c r="H30" s="8">
        <f t="shared" si="1"/>
        <v>-0.85400855421875477</v>
      </c>
      <c r="I30" s="13">
        <v>57.878677910264102</v>
      </c>
      <c r="L30" s="9"/>
      <c r="M30" s="9"/>
      <c r="N30" s="9"/>
    </row>
    <row r="31" spans="4:14" x14ac:dyDescent="0.2">
      <c r="D31" s="7">
        <v>35490</v>
      </c>
      <c r="E31" s="8">
        <v>65.114579046747522</v>
      </c>
      <c r="F31" s="9">
        <v>60.755565185799703</v>
      </c>
      <c r="G31" s="8">
        <f t="shared" si="0"/>
        <v>-2.219405462576407</v>
      </c>
      <c r="H31" s="8">
        <f t="shared" si="1"/>
        <v>-0.63099760052639509</v>
      </c>
      <c r="I31" s="13">
        <v>63.359797127258197</v>
      </c>
      <c r="L31" s="9"/>
      <c r="M31" s="9"/>
      <c r="N31" s="9"/>
    </row>
    <row r="32" spans="4:14" x14ac:dyDescent="0.2">
      <c r="D32" s="7">
        <v>35521</v>
      </c>
      <c r="E32" s="8">
        <v>62.977289920650293</v>
      </c>
      <c r="F32" s="9">
        <v>60.651957694046601</v>
      </c>
      <c r="G32" s="8">
        <f t="shared" si="0"/>
        <v>-2.55489627588813</v>
      </c>
      <c r="H32" s="8">
        <f t="shared" si="1"/>
        <v>-0.33549081331172292</v>
      </c>
      <c r="I32" s="13">
        <v>63.825559437257098</v>
      </c>
      <c r="L32" s="9"/>
      <c r="M32" s="9"/>
      <c r="N32" s="9"/>
    </row>
    <row r="33" spans="4:14" x14ac:dyDescent="0.2">
      <c r="D33" s="7">
        <v>35551</v>
      </c>
      <c r="E33" s="8">
        <v>56.67069431199198</v>
      </c>
      <c r="F33" s="9">
        <v>60.608175969564499</v>
      </c>
      <c r="G33" s="8">
        <f t="shared" si="0"/>
        <v>-2.6210497684563516</v>
      </c>
      <c r="H33" s="8">
        <f t="shared" si="1"/>
        <v>-6.6153492568221672E-2</v>
      </c>
      <c r="I33" s="13">
        <v>59.353003183960901</v>
      </c>
      <c r="L33" s="9"/>
      <c r="M33" s="9"/>
      <c r="N33" s="9"/>
    </row>
    <row r="34" spans="4:14" x14ac:dyDescent="0.2">
      <c r="D34" s="7">
        <v>35582</v>
      </c>
      <c r="E34" s="8">
        <v>53.975630597498295</v>
      </c>
      <c r="F34" s="9">
        <v>60.6104088239167</v>
      </c>
      <c r="G34" s="8">
        <f t="shared" si="0"/>
        <v>-2.5003941146285569</v>
      </c>
      <c r="H34" s="8">
        <f t="shared" si="1"/>
        <v>0.12065565382779475</v>
      </c>
      <c r="I34" s="13">
        <v>56.394092215498603</v>
      </c>
      <c r="L34" s="9"/>
      <c r="M34" s="9"/>
      <c r="N34" s="9"/>
    </row>
    <row r="35" spans="4:14" x14ac:dyDescent="0.2">
      <c r="D35" s="7">
        <v>35612</v>
      </c>
      <c r="E35" s="8">
        <v>56.479168448176189</v>
      </c>
      <c r="F35" s="9">
        <v>60.636484881163398</v>
      </c>
      <c r="G35" s="8">
        <f t="shared" si="0"/>
        <v>-2.3101656512273139</v>
      </c>
      <c r="H35" s="8">
        <f t="shared" si="1"/>
        <v>0.190228463401243</v>
      </c>
      <c r="I35" s="13">
        <v>55.537125720938498</v>
      </c>
      <c r="L35" s="9"/>
      <c r="M35" s="9"/>
      <c r="N35" s="9"/>
    </row>
    <row r="36" spans="4:14" x14ac:dyDescent="0.2">
      <c r="D36" s="7">
        <v>35643</v>
      </c>
      <c r="E36" s="8">
        <v>64.822980501949985</v>
      </c>
      <c r="F36" s="9">
        <v>60.689596680324897</v>
      </c>
      <c r="G36" s="8">
        <f t="shared" si="0"/>
        <v>-2.0773015089237901</v>
      </c>
      <c r="H36" s="8">
        <f t="shared" si="1"/>
        <v>0.23286414230352381</v>
      </c>
      <c r="I36" s="13">
        <v>62.188349564393498</v>
      </c>
      <c r="L36" s="9"/>
      <c r="M36" s="9"/>
      <c r="N36" s="9"/>
    </row>
    <row r="37" spans="4:14" x14ac:dyDescent="0.2">
      <c r="D37" s="7">
        <v>35674</v>
      </c>
      <c r="E37" s="8">
        <v>63.229604177982438</v>
      </c>
      <c r="F37" s="9">
        <v>60.780722893112298</v>
      </c>
      <c r="G37" s="8">
        <f t="shared" si="0"/>
        <v>-1.7836229354089128</v>
      </c>
      <c r="H37" s="8">
        <f t="shared" si="1"/>
        <v>0.29367857351487725</v>
      </c>
      <c r="I37" s="13">
        <v>61.8389536436257</v>
      </c>
      <c r="L37" s="9"/>
      <c r="M37" s="9"/>
      <c r="N37" s="9"/>
    </row>
    <row r="38" spans="4:14" x14ac:dyDescent="0.2">
      <c r="D38" s="7">
        <v>35704</v>
      </c>
      <c r="E38" s="8">
        <v>63.076294549434351</v>
      </c>
      <c r="F38" s="9">
        <v>60.898469166037103</v>
      </c>
      <c r="G38" s="8">
        <f t="shared" si="0"/>
        <v>-1.3970306148325728</v>
      </c>
      <c r="H38" s="8">
        <f t="shared" si="1"/>
        <v>0.38659232057633997</v>
      </c>
      <c r="I38" s="13">
        <v>63.384060122889402</v>
      </c>
      <c r="L38" s="9"/>
      <c r="M38" s="9"/>
      <c r="N38" s="9"/>
    </row>
    <row r="39" spans="4:14" x14ac:dyDescent="0.2">
      <c r="D39" s="7">
        <v>35735</v>
      </c>
      <c r="E39" s="8">
        <v>59.295340794975758</v>
      </c>
      <c r="F39" s="9">
        <v>60.994851745499901</v>
      </c>
      <c r="G39" s="8">
        <f t="shared" si="0"/>
        <v>-0.9579085712422053</v>
      </c>
      <c r="H39" s="8">
        <f t="shared" si="1"/>
        <v>0.43912204359036755</v>
      </c>
      <c r="I39" s="13">
        <v>59.233180491346602</v>
      </c>
      <c r="L39" s="9"/>
      <c r="M39" s="9"/>
      <c r="N39" s="9"/>
    </row>
    <row r="40" spans="4:14" x14ac:dyDescent="0.2">
      <c r="D40" s="7">
        <v>35765</v>
      </c>
      <c r="E40" s="8">
        <v>67.442008939193911</v>
      </c>
      <c r="F40" s="9">
        <v>61.0138753163818</v>
      </c>
      <c r="G40" s="8">
        <f t="shared" si="0"/>
        <v>-0.58191312915623072</v>
      </c>
      <c r="H40" s="8">
        <f t="shared" si="1"/>
        <v>0.37599544208597457</v>
      </c>
      <c r="I40" s="13">
        <v>61.167319649522902</v>
      </c>
      <c r="L40" s="9"/>
      <c r="M40" s="9"/>
      <c r="N40" s="9"/>
    </row>
    <row r="41" spans="4:14" x14ac:dyDescent="0.2">
      <c r="D41" s="7">
        <v>35796</v>
      </c>
      <c r="E41" s="8">
        <v>60.986773598770718</v>
      </c>
      <c r="F41" s="9">
        <v>60.941325456264998</v>
      </c>
      <c r="G41" s="8">
        <f t="shared" si="0"/>
        <v>-0.34269191370903673</v>
      </c>
      <c r="H41" s="8">
        <f t="shared" si="1"/>
        <v>0.23922121544719399</v>
      </c>
      <c r="I41" s="13">
        <v>62.887609934694403</v>
      </c>
      <c r="L41" s="9"/>
      <c r="M41" s="9"/>
      <c r="N41" s="9"/>
    </row>
    <row r="42" spans="4:14" x14ac:dyDescent="0.2">
      <c r="D42" s="7">
        <v>35827</v>
      </c>
      <c r="E42" s="8">
        <v>54.226752081452538</v>
      </c>
      <c r="F42" s="9">
        <v>60.772170635217002</v>
      </c>
      <c r="G42" s="8">
        <f t="shared" si="0"/>
        <v>-0.26510983837186863</v>
      </c>
      <c r="H42" s="8">
        <f t="shared" si="1"/>
        <v>7.7582075337168099E-2</v>
      </c>
      <c r="I42" s="13">
        <v>58.332168639000997</v>
      </c>
      <c r="L42" s="9"/>
      <c r="M42" s="9"/>
      <c r="N42" s="9"/>
    </row>
    <row r="43" spans="4:14" x14ac:dyDescent="0.2">
      <c r="D43" s="7">
        <v>35855</v>
      </c>
      <c r="E43" s="8">
        <v>62.021095034469596</v>
      </c>
      <c r="F43" s="9">
        <v>60.5133723346556</v>
      </c>
      <c r="G43" s="8">
        <f t="shared" si="0"/>
        <v>-0.39863484176871911</v>
      </c>
      <c r="H43" s="8">
        <f t="shared" si="1"/>
        <v>-0.13352500339685047</v>
      </c>
      <c r="I43" s="13">
        <v>60.848085257522598</v>
      </c>
      <c r="L43" s="9"/>
      <c r="M43" s="9"/>
      <c r="N43" s="9"/>
    </row>
    <row r="44" spans="4:14" x14ac:dyDescent="0.2">
      <c r="D44" s="7">
        <v>35886</v>
      </c>
      <c r="E44" s="8">
        <v>76.357748899256364</v>
      </c>
      <c r="F44" s="9">
        <v>60.207023137846399</v>
      </c>
      <c r="G44" s="8">
        <f t="shared" si="0"/>
        <v>-0.73358647126385845</v>
      </c>
      <c r="H44" s="8">
        <f t="shared" si="1"/>
        <v>-0.33495162949513935</v>
      </c>
      <c r="I44" s="13">
        <v>76.558260544868403</v>
      </c>
      <c r="L44" s="9"/>
      <c r="M44" s="9"/>
      <c r="N44" s="9"/>
    </row>
    <row r="45" spans="4:14" x14ac:dyDescent="0.2">
      <c r="D45" s="7">
        <v>35916</v>
      </c>
      <c r="E45" s="8">
        <v>55.891876834250773</v>
      </c>
      <c r="F45" s="9">
        <v>59.931086242757203</v>
      </c>
      <c r="G45" s="8">
        <f t="shared" si="0"/>
        <v>-1.1171590564733491</v>
      </c>
      <c r="H45" s="8">
        <f t="shared" si="1"/>
        <v>-0.38357258520949067</v>
      </c>
      <c r="I45" s="13">
        <v>58.645518905544797</v>
      </c>
      <c r="L45" s="9"/>
      <c r="M45" s="9"/>
      <c r="N45" s="9"/>
    </row>
    <row r="46" spans="4:14" x14ac:dyDescent="0.2">
      <c r="D46" s="7">
        <v>35947</v>
      </c>
      <c r="E46" s="8">
        <v>59.137846115008031</v>
      </c>
      <c r="F46" s="9">
        <v>59.742002540466899</v>
      </c>
      <c r="G46" s="8">
        <f t="shared" si="0"/>
        <v>-1.4327675729306932</v>
      </c>
      <c r="H46" s="8">
        <f t="shared" si="1"/>
        <v>-0.31560851645734411</v>
      </c>
      <c r="I46" s="13">
        <v>62.088531838080399</v>
      </c>
      <c r="L46" s="9"/>
      <c r="M46" s="9"/>
      <c r="N46" s="9"/>
    </row>
    <row r="47" spans="4:14" x14ac:dyDescent="0.2">
      <c r="D47" s="7">
        <v>35977</v>
      </c>
      <c r="E47" s="8">
        <v>58.177795094608044</v>
      </c>
      <c r="F47" s="9">
        <v>59.630047435188303</v>
      </c>
      <c r="G47" s="8">
        <f t="shared" si="0"/>
        <v>-1.6597885711012617</v>
      </c>
      <c r="H47" s="8">
        <f t="shared" si="1"/>
        <v>-0.22702099817056842</v>
      </c>
      <c r="I47" s="13">
        <v>57.4827162484045</v>
      </c>
      <c r="L47" s="9"/>
      <c r="M47" s="9"/>
      <c r="N47" s="9"/>
    </row>
    <row r="48" spans="4:14" x14ac:dyDescent="0.2">
      <c r="D48" s="7">
        <v>36008</v>
      </c>
      <c r="E48" s="8">
        <v>58.912421880915915</v>
      </c>
      <c r="F48" s="9">
        <v>59.551805978804602</v>
      </c>
      <c r="G48" s="8">
        <f t="shared" si="0"/>
        <v>-1.8747705764358136</v>
      </c>
      <c r="H48" s="8">
        <f t="shared" si="1"/>
        <v>-0.21498200533455192</v>
      </c>
      <c r="I48" s="13">
        <v>56.899973208581898</v>
      </c>
      <c r="L48" s="9"/>
      <c r="M48" s="9"/>
      <c r="N48" s="9"/>
    </row>
    <row r="49" spans="4:14" x14ac:dyDescent="0.2">
      <c r="D49" s="7">
        <v>36039</v>
      </c>
      <c r="E49" s="8">
        <v>59.792634574937438</v>
      </c>
      <c r="F49" s="9">
        <v>59.467690853323397</v>
      </c>
      <c r="G49" s="8">
        <f t="shared" si="0"/>
        <v>-2.1602771031499102</v>
      </c>
      <c r="H49" s="8">
        <f t="shared" si="1"/>
        <v>-0.2855065267140966</v>
      </c>
      <c r="I49" s="13">
        <v>58.699630873262002</v>
      </c>
      <c r="L49" s="9"/>
      <c r="M49" s="9"/>
      <c r="N49" s="9"/>
    </row>
    <row r="50" spans="4:14" x14ac:dyDescent="0.2">
      <c r="D50" s="7">
        <v>36069</v>
      </c>
      <c r="E50" s="8">
        <v>61.909494447942294</v>
      </c>
      <c r="F50" s="9">
        <v>59.369581924541997</v>
      </c>
      <c r="G50" s="8">
        <f t="shared" si="0"/>
        <v>-2.5105511886130638</v>
      </c>
      <c r="H50" s="8">
        <f t="shared" si="1"/>
        <v>-0.35027408546315364</v>
      </c>
      <c r="I50" s="13">
        <v>61.801873829917199</v>
      </c>
      <c r="L50" s="9"/>
      <c r="M50" s="9"/>
      <c r="N50" s="9"/>
    </row>
    <row r="51" spans="4:14" x14ac:dyDescent="0.2">
      <c r="D51" s="7">
        <v>36100</v>
      </c>
      <c r="E51" s="8">
        <v>62.894080322859459</v>
      </c>
      <c r="F51" s="9">
        <v>59.2672635801488</v>
      </c>
      <c r="G51" s="8">
        <f t="shared" si="0"/>
        <v>-2.8323507901280576</v>
      </c>
      <c r="H51" s="8">
        <f t="shared" si="1"/>
        <v>-0.32179960151499376</v>
      </c>
      <c r="I51" s="13">
        <v>62.674004672268701</v>
      </c>
      <c r="L51" s="9"/>
      <c r="M51" s="9"/>
      <c r="N51" s="9"/>
    </row>
    <row r="52" spans="4:14" x14ac:dyDescent="0.2">
      <c r="D52" s="7">
        <v>36130</v>
      </c>
      <c r="E52" s="8">
        <v>62.911059618085829</v>
      </c>
      <c r="F52" s="9">
        <v>59.184667757187</v>
      </c>
      <c r="G52" s="8">
        <f t="shared" si="0"/>
        <v>-2.9980189747161767</v>
      </c>
      <c r="H52" s="8">
        <f t="shared" si="1"/>
        <v>-0.16566818458811916</v>
      </c>
      <c r="I52" s="13">
        <v>56.5407050801807</v>
      </c>
      <c r="L52" s="9"/>
      <c r="M52" s="9"/>
      <c r="N52" s="9"/>
    </row>
    <row r="53" spans="4:14" x14ac:dyDescent="0.2">
      <c r="D53" s="7">
        <v>36161</v>
      </c>
      <c r="E53" s="8">
        <v>57.9971670311905</v>
      </c>
      <c r="F53" s="9">
        <v>59.095883743652799</v>
      </c>
      <c r="G53" s="8">
        <f t="shared" si="0"/>
        <v>-3.0282270672576606</v>
      </c>
      <c r="H53" s="8">
        <f t="shared" si="1"/>
        <v>-3.0208092541483822E-2</v>
      </c>
      <c r="I53" s="13">
        <v>59.619387210584797</v>
      </c>
      <c r="L53" s="9"/>
      <c r="M53" s="9"/>
      <c r="N53" s="9"/>
    </row>
    <row r="54" spans="4:14" x14ac:dyDescent="0.2">
      <c r="D54" s="7">
        <v>36192</v>
      </c>
      <c r="E54" s="8">
        <v>56.803845529064866</v>
      </c>
      <c r="F54" s="9">
        <v>58.9957075258964</v>
      </c>
      <c r="G54" s="8">
        <f t="shared" si="0"/>
        <v>-2.923152309276178</v>
      </c>
      <c r="H54" s="8">
        <f t="shared" si="1"/>
        <v>0.10507475798148258</v>
      </c>
      <c r="I54" s="13">
        <v>61.2226774888939</v>
      </c>
      <c r="L54" s="9"/>
      <c r="M54" s="9"/>
      <c r="N54" s="9"/>
    </row>
    <row r="55" spans="4:14" x14ac:dyDescent="0.2">
      <c r="D55" s="7">
        <v>36220</v>
      </c>
      <c r="E55" s="8">
        <v>57.774181277948784</v>
      </c>
      <c r="F55" s="9">
        <v>58.857109899605597</v>
      </c>
      <c r="G55" s="8">
        <f t="shared" si="0"/>
        <v>-2.7370188954111141</v>
      </c>
      <c r="H55" s="8">
        <f t="shared" si="1"/>
        <v>0.18613341386506388</v>
      </c>
      <c r="I55" s="13">
        <v>57.095348735311099</v>
      </c>
      <c r="L55" s="9"/>
      <c r="M55" s="9"/>
      <c r="N55" s="9"/>
    </row>
    <row r="56" spans="4:14" x14ac:dyDescent="0.2">
      <c r="D56" s="7">
        <v>36251</v>
      </c>
      <c r="E56" s="8">
        <v>56.335680928270811</v>
      </c>
      <c r="F56" s="9">
        <v>58.6773596233148</v>
      </c>
      <c r="G56" s="8">
        <f t="shared" si="0"/>
        <v>-2.5406728896550379</v>
      </c>
      <c r="H56" s="8">
        <f t="shared" si="1"/>
        <v>0.19634600575607619</v>
      </c>
      <c r="I56" s="13">
        <v>56.041162705679099</v>
      </c>
      <c r="L56" s="9"/>
      <c r="M56" s="9"/>
      <c r="N56" s="9"/>
    </row>
    <row r="57" spans="4:14" x14ac:dyDescent="0.2">
      <c r="D57" s="7">
        <v>36281</v>
      </c>
      <c r="E57" s="8">
        <v>55.340273767503959</v>
      </c>
      <c r="F57" s="9">
        <v>58.499141320216097</v>
      </c>
      <c r="G57" s="8">
        <f t="shared" si="0"/>
        <v>-2.3893191535705904</v>
      </c>
      <c r="H57" s="8">
        <f t="shared" si="1"/>
        <v>0.15135373608444747</v>
      </c>
      <c r="I57" s="13">
        <v>58.136237777448898</v>
      </c>
      <c r="L57" s="9"/>
      <c r="M57" s="9"/>
      <c r="N57" s="9"/>
    </row>
    <row r="58" spans="4:14" x14ac:dyDescent="0.2">
      <c r="D58" s="7">
        <v>36312</v>
      </c>
      <c r="E58" s="8">
        <v>57.523920397407274</v>
      </c>
      <c r="F58" s="9">
        <v>58.390966888858898</v>
      </c>
      <c r="G58" s="8">
        <f t="shared" si="0"/>
        <v>-2.2614502262338187</v>
      </c>
      <c r="H58" s="8">
        <f t="shared" si="1"/>
        <v>0.12786892733677169</v>
      </c>
      <c r="I58" s="13">
        <v>60.509390798606901</v>
      </c>
      <c r="L58" s="9"/>
      <c r="M58" s="9"/>
      <c r="N58" s="9"/>
    </row>
    <row r="59" spans="4:14" ht="14.25" customHeight="1" x14ac:dyDescent="0.2">
      <c r="D59" s="7">
        <v>36342</v>
      </c>
      <c r="E59" s="8">
        <v>66.523241066702312</v>
      </c>
      <c r="F59" s="9">
        <v>58.434067746385601</v>
      </c>
      <c r="G59" s="8">
        <f t="shared" si="0"/>
        <v>-2.0056661704027756</v>
      </c>
      <c r="H59" s="8">
        <f t="shared" si="1"/>
        <v>0.25578405583104313</v>
      </c>
      <c r="I59" s="13">
        <v>66.192817781117398</v>
      </c>
      <c r="L59" s="9"/>
      <c r="M59" s="9"/>
      <c r="N59" s="9"/>
    </row>
    <row r="60" spans="4:14" x14ac:dyDescent="0.2">
      <c r="D60" s="7">
        <v>36373</v>
      </c>
      <c r="E60" s="8">
        <v>61.81392534050957</v>
      </c>
      <c r="F60" s="9">
        <v>58.692998505451698</v>
      </c>
      <c r="G60" s="8">
        <f t="shared" si="0"/>
        <v>-1.4421182686861989</v>
      </c>
      <c r="H60" s="8">
        <f t="shared" si="1"/>
        <v>0.56354790171657676</v>
      </c>
      <c r="I60" s="13">
        <v>60.168289277529702</v>
      </c>
      <c r="L60" s="9"/>
      <c r="M60" s="9"/>
      <c r="N60" s="9"/>
    </row>
    <row r="61" spans="4:14" x14ac:dyDescent="0.2">
      <c r="D61" s="7">
        <v>36404</v>
      </c>
      <c r="E61" s="8">
        <v>60.103345922830911</v>
      </c>
      <c r="F61" s="9">
        <v>59.1615469700115</v>
      </c>
      <c r="G61" s="8">
        <f t="shared" si="0"/>
        <v>-0.51480708081804716</v>
      </c>
      <c r="H61" s="8">
        <f t="shared" si="1"/>
        <v>0.9273111878681517</v>
      </c>
      <c r="I61" s="13">
        <v>59.292082844874301</v>
      </c>
      <c r="L61" s="9"/>
      <c r="M61" s="9"/>
      <c r="N61" s="9"/>
    </row>
    <row r="62" spans="4:14" x14ac:dyDescent="0.2">
      <c r="D62" s="7">
        <v>36434</v>
      </c>
      <c r="E62" s="8">
        <v>58.365224643684257</v>
      </c>
      <c r="F62" s="9">
        <v>59.8090800379915</v>
      </c>
      <c r="G62" s="8">
        <f t="shared" si="0"/>
        <v>0.74027490038266475</v>
      </c>
      <c r="H62" s="8">
        <f t="shared" si="1"/>
        <v>1.2550819812007119</v>
      </c>
      <c r="I62" s="13">
        <v>57.765986420934503</v>
      </c>
      <c r="L62" s="9"/>
      <c r="M62" s="9"/>
      <c r="N62" s="9"/>
    </row>
    <row r="63" spans="4:14" x14ac:dyDescent="0.2">
      <c r="D63" s="7">
        <v>36465</v>
      </c>
      <c r="E63" s="8">
        <v>56.585378079345695</v>
      </c>
      <c r="F63" s="9">
        <v>60.600282105927299</v>
      </c>
      <c r="G63" s="8">
        <f t="shared" si="0"/>
        <v>2.2491649609835962</v>
      </c>
      <c r="H63" s="8">
        <f t="shared" si="1"/>
        <v>1.5088900606009314</v>
      </c>
      <c r="I63" s="13">
        <v>56.379869881079301</v>
      </c>
      <c r="L63" s="9"/>
      <c r="M63" s="9"/>
      <c r="N63" s="9"/>
    </row>
    <row r="64" spans="4:14" x14ac:dyDescent="0.2">
      <c r="D64" s="7">
        <v>36495</v>
      </c>
      <c r="E64" s="8">
        <v>69.871327755960763</v>
      </c>
      <c r="F64" s="9">
        <v>61.496398251827799</v>
      </c>
      <c r="G64" s="8">
        <f t="shared" si="0"/>
        <v>3.9059617672012381</v>
      </c>
      <c r="H64" s="8">
        <f t="shared" si="1"/>
        <v>1.6567968062176419</v>
      </c>
      <c r="I64" s="13">
        <v>61.977553402710399</v>
      </c>
      <c r="L64" s="9"/>
      <c r="M64" s="9"/>
      <c r="N64" s="9"/>
    </row>
    <row r="65" spans="1:14" x14ac:dyDescent="0.2">
      <c r="A65" s="3">
        <v>2000</v>
      </c>
      <c r="B65" s="3" t="s">
        <v>8</v>
      </c>
      <c r="C65" s="3">
        <v>2000</v>
      </c>
      <c r="D65" s="10" t="s">
        <v>23</v>
      </c>
      <c r="E65" s="8">
        <v>58.624234740330316</v>
      </c>
      <c r="F65" s="9">
        <v>62.448547045648098</v>
      </c>
      <c r="G65" s="8">
        <f t="shared" si="0"/>
        <v>5.673260284148629</v>
      </c>
      <c r="H65" s="8">
        <f t="shared" si="1"/>
        <v>1.7672985169473909</v>
      </c>
      <c r="I65" s="13">
        <v>60.056735007275201</v>
      </c>
      <c r="L65" s="9"/>
      <c r="M65" s="9"/>
      <c r="N65" s="9"/>
    </row>
    <row r="66" spans="1:14" x14ac:dyDescent="0.2">
      <c r="B66" s="3" t="s">
        <v>0</v>
      </c>
      <c r="D66" s="10" t="s">
        <v>24</v>
      </c>
      <c r="E66" s="8">
        <v>64.457415433659406</v>
      </c>
      <c r="F66" s="9">
        <v>63.421480620226298</v>
      </c>
      <c r="G66" s="8">
        <f t="shared" si="0"/>
        <v>7.5018561179000853</v>
      </c>
      <c r="H66" s="8">
        <f t="shared" si="1"/>
        <v>1.8285958337514563</v>
      </c>
      <c r="I66" s="13">
        <v>69.830877513636594</v>
      </c>
      <c r="L66" s="9"/>
      <c r="M66" s="9"/>
      <c r="N66" s="9"/>
    </row>
    <row r="67" spans="1:14" x14ac:dyDescent="0.2">
      <c r="B67" s="3" t="s">
        <v>1</v>
      </c>
      <c r="D67" s="10" t="s">
        <v>25</v>
      </c>
      <c r="E67" s="8">
        <v>73.394314548319159</v>
      </c>
      <c r="F67" s="9">
        <v>64.400436646682294</v>
      </c>
      <c r="G67" s="8">
        <f t="shared" si="0"/>
        <v>9.4182788732442457</v>
      </c>
      <c r="H67" s="8">
        <f t="shared" si="1"/>
        <v>1.9164227553441604</v>
      </c>
      <c r="I67" s="13">
        <v>72.848035285743507</v>
      </c>
      <c r="L67" s="9"/>
      <c r="M67" s="9"/>
      <c r="N67" s="9"/>
    </row>
    <row r="68" spans="1:14" x14ac:dyDescent="0.2">
      <c r="B68" s="3" t="s">
        <v>9</v>
      </c>
      <c r="D68" s="10" t="s">
        <v>26</v>
      </c>
      <c r="E68" s="8">
        <v>60.469334337687847</v>
      </c>
      <c r="F68" s="9">
        <v>65.384180314121195</v>
      </c>
      <c r="G68" s="8">
        <f t="shared" si="0"/>
        <v>11.429997419552462</v>
      </c>
      <c r="H68" s="8">
        <f t="shared" si="1"/>
        <v>2.0117185463082166</v>
      </c>
      <c r="I68" s="13">
        <v>60.000016876980602</v>
      </c>
      <c r="L68" s="9"/>
      <c r="M68" s="9"/>
      <c r="N68" s="9"/>
    </row>
    <row r="69" spans="1:14" x14ac:dyDescent="0.2">
      <c r="B69" s="3" t="s">
        <v>2</v>
      </c>
      <c r="D69" s="10" t="s">
        <v>27</v>
      </c>
      <c r="E69" s="8">
        <v>63.889594493690758</v>
      </c>
      <c r="F69" s="9">
        <v>66.332563459520102</v>
      </c>
      <c r="G69" s="8">
        <f t="shared" si="0"/>
        <v>13.390661747366428</v>
      </c>
      <c r="H69" s="8">
        <f t="shared" si="1"/>
        <v>1.9606643278139657</v>
      </c>
      <c r="I69" s="13">
        <v>67.1573608242429</v>
      </c>
      <c r="L69" s="9"/>
      <c r="M69" s="9"/>
      <c r="N69" s="9"/>
    </row>
    <row r="70" spans="1:14" x14ac:dyDescent="0.2">
      <c r="B70" s="3" t="s">
        <v>3</v>
      </c>
      <c r="D70" s="10" t="s">
        <v>28</v>
      </c>
      <c r="E70" s="8">
        <v>60.554352569363587</v>
      </c>
      <c r="F70" s="9">
        <v>67.208905667417099</v>
      </c>
      <c r="G70" s="8">
        <f t="shared" si="0"/>
        <v>15.101546092467055</v>
      </c>
      <c r="H70" s="8">
        <f t="shared" si="1"/>
        <v>1.7108843451006273</v>
      </c>
      <c r="I70" s="13">
        <v>63.7162831217179</v>
      </c>
      <c r="L70" s="9"/>
      <c r="M70" s="9"/>
      <c r="N70" s="9"/>
    </row>
    <row r="71" spans="1:14" x14ac:dyDescent="0.2">
      <c r="B71" s="3" t="s">
        <v>4</v>
      </c>
      <c r="D71" s="10" t="s">
        <v>29</v>
      </c>
      <c r="E71" s="8">
        <v>66.8824429505258</v>
      </c>
      <c r="F71" s="9">
        <v>67.9849448667524</v>
      </c>
      <c r="G71" s="8">
        <f t="shared" si="0"/>
        <v>16.344706929901463</v>
      </c>
      <c r="H71" s="8">
        <f t="shared" si="1"/>
        <v>1.2431608374344076</v>
      </c>
      <c r="I71" s="13">
        <v>67.023641061999299</v>
      </c>
      <c r="L71" s="9"/>
      <c r="M71" s="9"/>
      <c r="N71" s="9"/>
    </row>
    <row r="72" spans="1:14" x14ac:dyDescent="0.2">
      <c r="B72" s="3" t="s">
        <v>10</v>
      </c>
      <c r="D72" s="10" t="s">
        <v>30</v>
      </c>
      <c r="E72" s="8">
        <v>70.943657417735778</v>
      </c>
      <c r="F72" s="9">
        <v>68.655948923041194</v>
      </c>
      <c r="G72" s="8">
        <f t="shared" si="0"/>
        <v>16.974682962677544</v>
      </c>
      <c r="H72" s="8">
        <f t="shared" si="1"/>
        <v>0.6299760327760815</v>
      </c>
      <c r="I72" s="13">
        <v>69.468465649758002</v>
      </c>
      <c r="L72" s="9"/>
      <c r="M72" s="9"/>
      <c r="N72" s="9"/>
    </row>
    <row r="73" spans="1:14" x14ac:dyDescent="0.2">
      <c r="B73" s="3" t="s">
        <v>5</v>
      </c>
      <c r="D73" s="10" t="s">
        <v>31</v>
      </c>
      <c r="E73" s="8">
        <v>68.752386789562479</v>
      </c>
      <c r="F73" s="9">
        <v>69.223883889736499</v>
      </c>
      <c r="G73" s="8">
        <f t="shared" si="0"/>
        <v>17.008238349185678</v>
      </c>
      <c r="H73" s="8">
        <f t="shared" si="1"/>
        <v>3.3555386508133722E-2</v>
      </c>
      <c r="I73" s="13">
        <v>68.045152557684801</v>
      </c>
      <c r="L73" s="9"/>
      <c r="M73" s="9"/>
      <c r="N73" s="9"/>
    </row>
    <row r="74" spans="1:14" x14ac:dyDescent="0.2">
      <c r="B74" s="3" t="s">
        <v>6</v>
      </c>
      <c r="D74" s="10" t="s">
        <v>32</v>
      </c>
      <c r="E74" s="8">
        <v>69.908844265951473</v>
      </c>
      <c r="F74" s="9">
        <v>69.714198725710602</v>
      </c>
      <c r="G74" s="8">
        <f t="shared" si="0"/>
        <v>16.561228966282783</v>
      </c>
      <c r="H74" s="8">
        <f t="shared" si="1"/>
        <v>-0.44700938290289471</v>
      </c>
      <c r="I74" s="13">
        <v>68.777321165052896</v>
      </c>
      <c r="L74" s="9"/>
      <c r="M74" s="9"/>
      <c r="N74" s="9"/>
    </row>
    <row r="75" spans="1:14" x14ac:dyDescent="0.2">
      <c r="B75" s="3" t="s">
        <v>7</v>
      </c>
      <c r="D75" s="10" t="s">
        <v>33</v>
      </c>
      <c r="E75" s="8">
        <v>72.625908903074773</v>
      </c>
      <c r="F75" s="9">
        <v>70.161283399216799</v>
      </c>
      <c r="G75" s="8">
        <f t="shared" si="0"/>
        <v>15.777156410884663</v>
      </c>
      <c r="H75" s="8">
        <f t="shared" si="1"/>
        <v>-0.78407255539812049</v>
      </c>
      <c r="I75" s="13">
        <v>72.211366353712606</v>
      </c>
      <c r="L75" s="9"/>
      <c r="M75" s="9"/>
      <c r="N75" s="9"/>
    </row>
    <row r="76" spans="1:14" x14ac:dyDescent="0.2">
      <c r="B76" s="3" t="s">
        <v>11</v>
      </c>
      <c r="D76" s="10" t="s">
        <v>34</v>
      </c>
      <c r="E76" s="8">
        <v>85.424727809434529</v>
      </c>
      <c r="F76" s="9">
        <v>70.560134386340906</v>
      </c>
      <c r="G76" s="8">
        <f t="shared" si="0"/>
        <v>14.738645501476523</v>
      </c>
      <c r="H76" s="8">
        <f t="shared" si="1"/>
        <v>-1.0385109094081404</v>
      </c>
      <c r="I76" s="13">
        <v>74.920303310863801</v>
      </c>
      <c r="L76" s="9"/>
      <c r="M76" s="9"/>
      <c r="N76" s="9"/>
    </row>
    <row r="77" spans="1:14" x14ac:dyDescent="0.2">
      <c r="A77" s="3">
        <v>2001</v>
      </c>
      <c r="B77" s="3" t="s">
        <v>8</v>
      </c>
      <c r="C77" s="3">
        <v>2001</v>
      </c>
      <c r="D77" s="10" t="s">
        <v>23</v>
      </c>
      <c r="E77" s="8">
        <v>67.094322416850204</v>
      </c>
      <c r="F77" s="9">
        <v>70.887360991246297</v>
      </c>
      <c r="G77" s="8">
        <f t="shared" si="0"/>
        <v>13.513227040221887</v>
      </c>
      <c r="H77" s="8">
        <f t="shared" si="1"/>
        <v>-1.2254184612546357</v>
      </c>
      <c r="I77" s="13">
        <v>68.598400734060803</v>
      </c>
      <c r="L77" s="9"/>
      <c r="M77" s="9"/>
      <c r="N77" s="9"/>
    </row>
    <row r="78" spans="1:14" x14ac:dyDescent="0.2">
      <c r="B78" s="3" t="s">
        <v>0</v>
      </c>
      <c r="D78" s="10" t="s">
        <v>24</v>
      </c>
      <c r="E78" s="8">
        <v>65.259502117309367</v>
      </c>
      <c r="F78" s="9">
        <v>71.122603118353496</v>
      </c>
      <c r="G78" s="8">
        <f t="shared" si="0"/>
        <v>12.142766808366122</v>
      </c>
      <c r="H78" s="8">
        <f t="shared" si="1"/>
        <v>-1.3704602318557644</v>
      </c>
      <c r="I78" s="13">
        <v>71.146300149748697</v>
      </c>
      <c r="L78" s="9"/>
      <c r="M78" s="9"/>
      <c r="N78" s="9"/>
    </row>
    <row r="79" spans="1:14" x14ac:dyDescent="0.2">
      <c r="B79" s="3" t="s">
        <v>1</v>
      </c>
      <c r="D79" s="10" t="s">
        <v>25</v>
      </c>
      <c r="E79" s="8">
        <v>69.836358536527868</v>
      </c>
      <c r="F79" s="9">
        <v>71.251948908848803</v>
      </c>
      <c r="G79" s="8">
        <f t="shared" si="0"/>
        <v>10.638922061593625</v>
      </c>
      <c r="H79" s="8">
        <f t="shared" si="1"/>
        <v>-1.5038447467724971</v>
      </c>
      <c r="I79" s="13">
        <v>69.378797080685004</v>
      </c>
      <c r="L79" s="9"/>
      <c r="M79" s="9"/>
      <c r="N79" s="9"/>
    </row>
    <row r="80" spans="1:14" x14ac:dyDescent="0.2">
      <c r="B80" s="3" t="s">
        <v>9</v>
      </c>
      <c r="D80" s="10" t="s">
        <v>26</v>
      </c>
      <c r="E80" s="8">
        <v>71.895351842054581</v>
      </c>
      <c r="F80" s="9">
        <v>71.298740961267796</v>
      </c>
      <c r="G80" s="8">
        <f t="shared" si="0"/>
        <v>9.045858828131891</v>
      </c>
      <c r="H80" s="8">
        <f t="shared" si="1"/>
        <v>-1.5930632334617343</v>
      </c>
      <c r="I80" s="13">
        <v>71.579253952186306</v>
      </c>
      <c r="L80" s="9"/>
      <c r="M80" s="9"/>
      <c r="N80" s="9"/>
    </row>
    <row r="81" spans="1:14" x14ac:dyDescent="0.2">
      <c r="B81" s="3" t="s">
        <v>2</v>
      </c>
      <c r="D81" s="10" t="s">
        <v>27</v>
      </c>
      <c r="E81" s="8">
        <v>65.716303387563315</v>
      </c>
      <c r="F81" s="9">
        <v>71.241474600325205</v>
      </c>
      <c r="G81" s="8">
        <f t="shared" ref="G81:G144" si="2">+(F81/F69-1)*100</f>
        <v>7.4004544446722553</v>
      </c>
      <c r="H81" s="8">
        <f t="shared" si="1"/>
        <v>-1.6454043834596357</v>
      </c>
      <c r="I81" s="13">
        <v>68.9715640363803</v>
      </c>
      <c r="L81" s="9"/>
      <c r="M81" s="9"/>
      <c r="N81" s="9"/>
    </row>
    <row r="82" spans="1:14" x14ac:dyDescent="0.2">
      <c r="B82" s="3" t="s">
        <v>3</v>
      </c>
      <c r="D82" s="10" t="s">
        <v>28</v>
      </c>
      <c r="E82" s="8">
        <v>68.037585264288836</v>
      </c>
      <c r="F82" s="9">
        <v>71.065332511717003</v>
      </c>
      <c r="G82" s="8">
        <f t="shared" si="2"/>
        <v>5.7379699996655376</v>
      </c>
      <c r="H82" s="8">
        <f t="shared" si="1"/>
        <v>-1.6624844450067178</v>
      </c>
      <c r="I82" s="13">
        <v>71.478661343266495</v>
      </c>
      <c r="L82" s="9"/>
      <c r="M82" s="9"/>
      <c r="N82" s="9"/>
    </row>
    <row r="83" spans="1:14" x14ac:dyDescent="0.2">
      <c r="B83" s="3" t="s">
        <v>4</v>
      </c>
      <c r="D83" s="10" t="s">
        <v>29</v>
      </c>
      <c r="E83" s="8">
        <v>71.266197337210883</v>
      </c>
      <c r="F83" s="9">
        <v>70.766635373846498</v>
      </c>
      <c r="G83" s="8">
        <f t="shared" si="2"/>
        <v>4.0916272162110134</v>
      </c>
      <c r="H83" s="8">
        <f t="shared" ref="H83:H146" si="3">+G83-G82</f>
        <v>-1.6463427834545241</v>
      </c>
      <c r="I83" s="13">
        <v>71.693282557782595</v>
      </c>
      <c r="L83" s="9"/>
      <c r="M83" s="9"/>
      <c r="N83" s="9"/>
    </row>
    <row r="84" spans="1:14" x14ac:dyDescent="0.2">
      <c r="B84" s="3" t="s">
        <v>10</v>
      </c>
      <c r="D84" s="10" t="s">
        <v>30</v>
      </c>
      <c r="E84" s="8">
        <v>78.413908646920333</v>
      </c>
      <c r="F84" s="9">
        <v>70.344482726836304</v>
      </c>
      <c r="G84" s="8">
        <f t="shared" si="2"/>
        <v>2.4594136856047832</v>
      </c>
      <c r="H84" s="8">
        <f t="shared" si="3"/>
        <v>-1.6322135306062302</v>
      </c>
      <c r="I84" s="13">
        <v>77.165063169669907</v>
      </c>
      <c r="L84" s="9"/>
      <c r="M84" s="9"/>
      <c r="N84" s="9"/>
    </row>
    <row r="85" spans="1:14" x14ac:dyDescent="0.2">
      <c r="B85" s="3" t="s">
        <v>5</v>
      </c>
      <c r="D85" s="10" t="s">
        <v>31</v>
      </c>
      <c r="E85" s="8">
        <v>71.692537179107461</v>
      </c>
      <c r="F85" s="9">
        <v>69.822899165094896</v>
      </c>
      <c r="G85" s="8">
        <f t="shared" si="2"/>
        <v>0.86533034799454178</v>
      </c>
      <c r="H85" s="8">
        <f t="shared" si="3"/>
        <v>-1.5940833376102415</v>
      </c>
      <c r="I85" s="13">
        <v>71.203789984518494</v>
      </c>
      <c r="L85" s="9"/>
      <c r="M85" s="9"/>
      <c r="N85" s="9"/>
    </row>
    <row r="86" spans="1:14" x14ac:dyDescent="0.2">
      <c r="B86" s="3" t="s">
        <v>6</v>
      </c>
      <c r="D86" s="10" t="s">
        <v>32</v>
      </c>
      <c r="E86" s="8">
        <v>68.978021706079176</v>
      </c>
      <c r="F86" s="9">
        <v>69.218733694361305</v>
      </c>
      <c r="G86" s="8">
        <f t="shared" si="2"/>
        <v>-0.71070892358484627</v>
      </c>
      <c r="H86" s="8">
        <f t="shared" si="3"/>
        <v>-1.5760392715793881</v>
      </c>
      <c r="I86" s="13">
        <v>67.691508957634795</v>
      </c>
      <c r="L86" s="9"/>
      <c r="M86" s="9"/>
      <c r="N86" s="9"/>
    </row>
    <row r="87" spans="1:14" x14ac:dyDescent="0.2">
      <c r="B87" s="3" t="s">
        <v>7</v>
      </c>
      <c r="D87" s="10" t="s">
        <v>33</v>
      </c>
      <c r="E87" s="8">
        <v>70.220228253803896</v>
      </c>
      <c r="F87" s="9">
        <v>68.547609104607403</v>
      </c>
      <c r="G87" s="8">
        <f t="shared" si="2"/>
        <v>-2.2999497962823856</v>
      </c>
      <c r="H87" s="8">
        <f t="shared" si="3"/>
        <v>-1.5892408726975393</v>
      </c>
      <c r="I87" s="13">
        <v>69.627747559629796</v>
      </c>
      <c r="L87" s="9"/>
      <c r="M87" s="9"/>
      <c r="N87" s="9"/>
    </row>
    <row r="88" spans="1:14" x14ac:dyDescent="0.2">
      <c r="B88" s="3" t="s">
        <v>11</v>
      </c>
      <c r="D88" s="10" t="s">
        <v>34</v>
      </c>
      <c r="E88" s="8">
        <v>70.154780802264582</v>
      </c>
      <c r="F88" s="9">
        <v>67.850026234944096</v>
      </c>
      <c r="G88" s="8">
        <f t="shared" si="2"/>
        <v>-3.8408489084757691</v>
      </c>
      <c r="H88" s="8">
        <f t="shared" si="3"/>
        <v>-1.5408991121933835</v>
      </c>
      <c r="I88" s="13">
        <v>60.979003095985703</v>
      </c>
      <c r="L88" s="9"/>
      <c r="M88" s="9"/>
      <c r="N88" s="9"/>
    </row>
    <row r="89" spans="1:14" x14ac:dyDescent="0.2">
      <c r="A89" s="3">
        <v>2002</v>
      </c>
      <c r="B89" s="3" t="s">
        <v>8</v>
      </c>
      <c r="C89" s="3">
        <v>2002</v>
      </c>
      <c r="D89" s="10" t="s">
        <v>23</v>
      </c>
      <c r="E89" s="8">
        <v>66.407803291872312</v>
      </c>
      <c r="F89" s="9">
        <v>67.189287882759203</v>
      </c>
      <c r="G89" s="8">
        <f t="shared" si="2"/>
        <v>-5.2168299916592442</v>
      </c>
      <c r="H89" s="8">
        <f t="shared" si="3"/>
        <v>-1.3759810831834751</v>
      </c>
      <c r="I89" s="13">
        <v>67.612212280154097</v>
      </c>
      <c r="L89" s="9"/>
      <c r="M89" s="9"/>
      <c r="N89" s="9"/>
    </row>
    <row r="90" spans="1:14" x14ac:dyDescent="0.2">
      <c r="B90" s="3" t="s">
        <v>0</v>
      </c>
      <c r="D90" s="10" t="s">
        <v>24</v>
      </c>
      <c r="E90" s="8">
        <v>58.139286348063756</v>
      </c>
      <c r="F90" s="9">
        <v>66.643906334594107</v>
      </c>
      <c r="G90" s="8">
        <f t="shared" si="2"/>
        <v>-6.2971496927727628</v>
      </c>
      <c r="H90" s="8">
        <f t="shared" si="3"/>
        <v>-1.0803197011135186</v>
      </c>
      <c r="I90" s="13">
        <v>63.674560591949003</v>
      </c>
      <c r="L90" s="9"/>
      <c r="M90" s="9"/>
      <c r="N90" s="9"/>
    </row>
    <row r="91" spans="1:14" x14ac:dyDescent="0.2">
      <c r="B91" s="3" t="s">
        <v>1</v>
      </c>
      <c r="D91" s="10" t="s">
        <v>25</v>
      </c>
      <c r="E91" s="8">
        <v>64.588881256036885</v>
      </c>
      <c r="F91" s="9">
        <v>66.278618479265603</v>
      </c>
      <c r="G91" s="8">
        <f t="shared" si="2"/>
        <v>-6.9799219610757302</v>
      </c>
      <c r="H91" s="8">
        <f t="shared" si="3"/>
        <v>-0.68277226830296733</v>
      </c>
      <c r="I91" s="13">
        <v>64.360215693201198</v>
      </c>
      <c r="L91" s="9"/>
      <c r="M91" s="9"/>
      <c r="N91" s="9"/>
    </row>
    <row r="92" spans="1:14" x14ac:dyDescent="0.2">
      <c r="B92" s="3" t="s">
        <v>9</v>
      </c>
      <c r="D92" s="10" t="s">
        <v>26</v>
      </c>
      <c r="E92" s="8">
        <v>68.209840914690048</v>
      </c>
      <c r="F92" s="9">
        <v>66.141469451717697</v>
      </c>
      <c r="G92" s="8">
        <f t="shared" si="2"/>
        <v>-7.2333276016076198</v>
      </c>
      <c r="H92" s="8">
        <f t="shared" si="3"/>
        <v>-0.25340564053188963</v>
      </c>
      <c r="I92" s="13">
        <v>68.364284564030001</v>
      </c>
      <c r="L92" s="9"/>
      <c r="M92" s="9"/>
      <c r="N92" s="9"/>
    </row>
    <row r="93" spans="1:14" x14ac:dyDescent="0.2">
      <c r="B93" s="3" t="s">
        <v>2</v>
      </c>
      <c r="D93" s="10" t="s">
        <v>27</v>
      </c>
      <c r="E93" s="8">
        <v>65.06034667979138</v>
      </c>
      <c r="F93" s="9">
        <v>66.200685930504903</v>
      </c>
      <c r="G93" s="8">
        <f t="shared" si="2"/>
        <v>-7.0756377490778233</v>
      </c>
      <c r="H93" s="8">
        <f t="shared" si="3"/>
        <v>0.1576898525297965</v>
      </c>
      <c r="I93" s="13">
        <v>67.9964319983644</v>
      </c>
      <c r="L93" s="9"/>
      <c r="M93" s="9"/>
      <c r="N93" s="9"/>
    </row>
    <row r="94" spans="1:14" x14ac:dyDescent="0.2">
      <c r="B94" s="3" t="s">
        <v>3</v>
      </c>
      <c r="D94" s="10" t="s">
        <v>28</v>
      </c>
      <c r="E94" s="8">
        <v>73.59540188649315</v>
      </c>
      <c r="F94" s="9">
        <v>66.414556672573696</v>
      </c>
      <c r="G94" s="8">
        <f t="shared" si="2"/>
        <v>-6.5443665353658975</v>
      </c>
      <c r="H94" s="8">
        <f t="shared" si="3"/>
        <v>0.53127121371192576</v>
      </c>
      <c r="I94" s="13">
        <v>77.325908218403598</v>
      </c>
      <c r="L94" s="9"/>
      <c r="M94" s="9"/>
      <c r="N94" s="9"/>
    </row>
    <row r="95" spans="1:14" x14ac:dyDescent="0.2">
      <c r="B95" s="3" t="s">
        <v>4</v>
      </c>
      <c r="D95" s="10" t="s">
        <v>29</v>
      </c>
      <c r="E95" s="8">
        <v>64.501366499400859</v>
      </c>
      <c r="F95" s="9">
        <v>66.705001837413704</v>
      </c>
      <c r="G95" s="8">
        <f t="shared" si="2"/>
        <v>-5.7394752696323099</v>
      </c>
      <c r="H95" s="8">
        <f t="shared" si="3"/>
        <v>0.8048912657335876</v>
      </c>
      <c r="I95" s="13">
        <v>64.9681332951223</v>
      </c>
      <c r="L95" s="9"/>
      <c r="M95" s="9"/>
      <c r="N95" s="9"/>
    </row>
    <row r="96" spans="1:14" x14ac:dyDescent="0.2">
      <c r="B96" s="3" t="s">
        <v>10</v>
      </c>
      <c r="D96" s="10" t="s">
        <v>30</v>
      </c>
      <c r="E96" s="8">
        <v>65.55946760357098</v>
      </c>
      <c r="F96" s="9">
        <v>67.007384580038604</v>
      </c>
      <c r="G96" s="8">
        <f t="shared" si="2"/>
        <v>-4.7439372889504616</v>
      </c>
      <c r="H96" s="8">
        <f t="shared" si="3"/>
        <v>0.99553798068184829</v>
      </c>
      <c r="I96" s="13">
        <v>64.764511591271699</v>
      </c>
      <c r="L96" s="9"/>
      <c r="M96" s="9"/>
      <c r="N96" s="9"/>
    </row>
    <row r="97" spans="1:14" x14ac:dyDescent="0.2">
      <c r="B97" s="3" t="s">
        <v>5</v>
      </c>
      <c r="D97" s="10" t="s">
        <v>31</v>
      </c>
      <c r="E97" s="8">
        <v>69.231569379365567</v>
      </c>
      <c r="F97" s="9">
        <v>67.301348481458504</v>
      </c>
      <c r="G97" s="8">
        <f t="shared" si="2"/>
        <v>-3.6113520260369514</v>
      </c>
      <c r="H97" s="8">
        <f t="shared" si="3"/>
        <v>1.1325852629135102</v>
      </c>
      <c r="I97" s="13">
        <v>68.788395684856397</v>
      </c>
      <c r="L97" s="9"/>
      <c r="M97" s="9"/>
      <c r="N97" s="9"/>
    </row>
    <row r="98" spans="1:14" x14ac:dyDescent="0.2">
      <c r="B98" s="3" t="s">
        <v>6</v>
      </c>
      <c r="D98" s="10" t="s">
        <v>32</v>
      </c>
      <c r="E98" s="8">
        <v>69.489249783993486</v>
      </c>
      <c r="F98" s="9">
        <v>67.592386610041302</v>
      </c>
      <c r="G98" s="8">
        <f t="shared" si="2"/>
        <v>-2.3495764766532923</v>
      </c>
      <c r="H98" s="8">
        <f t="shared" si="3"/>
        <v>1.2617755493836591</v>
      </c>
      <c r="I98" s="13">
        <v>68.245045822204801</v>
      </c>
      <c r="L98" s="9"/>
      <c r="M98" s="9"/>
      <c r="N98" s="9"/>
    </row>
    <row r="99" spans="1:14" x14ac:dyDescent="0.2">
      <c r="B99" s="3" t="s">
        <v>7</v>
      </c>
      <c r="D99" s="10" t="s">
        <v>33</v>
      </c>
      <c r="E99" s="8">
        <v>68.414189630610522</v>
      </c>
      <c r="F99" s="9">
        <v>67.867367788841094</v>
      </c>
      <c r="G99" s="8">
        <f t="shared" si="2"/>
        <v>-0.99236329997771655</v>
      </c>
      <c r="H99" s="8">
        <f t="shared" si="3"/>
        <v>1.3572131766755757</v>
      </c>
      <c r="I99" s="13">
        <v>67.556824346556596</v>
      </c>
      <c r="L99" s="9"/>
      <c r="M99" s="9"/>
      <c r="N99" s="9"/>
    </row>
    <row r="100" spans="1:14" x14ac:dyDescent="0.2">
      <c r="B100" s="3" t="s">
        <v>11</v>
      </c>
      <c r="D100" s="10" t="s">
        <v>34</v>
      </c>
      <c r="E100" s="8">
        <v>81.617014769388888</v>
      </c>
      <c r="F100" s="9">
        <v>68.125813514098098</v>
      </c>
      <c r="G100" s="8">
        <f t="shared" si="2"/>
        <v>0.40646598749871643</v>
      </c>
      <c r="H100" s="8">
        <f t="shared" si="3"/>
        <v>1.398829287476433</v>
      </c>
      <c r="I100" s="13">
        <v>70.487045690377201</v>
      </c>
      <c r="L100" s="9"/>
      <c r="M100" s="9"/>
      <c r="N100" s="9"/>
    </row>
    <row r="101" spans="1:14" x14ac:dyDescent="0.2">
      <c r="A101" s="3">
        <v>2003</v>
      </c>
      <c r="B101" s="3" t="s">
        <v>8</v>
      </c>
      <c r="C101" s="3">
        <v>2003</v>
      </c>
      <c r="D101" s="10" t="s">
        <v>23</v>
      </c>
      <c r="E101" s="8">
        <v>69.593619336632045</v>
      </c>
      <c r="F101" s="9">
        <v>68.404119779673195</v>
      </c>
      <c r="G101" s="8">
        <f t="shared" si="2"/>
        <v>1.808073779608721</v>
      </c>
      <c r="H101" s="8">
        <f t="shared" si="3"/>
        <v>1.4016077921100045</v>
      </c>
      <c r="I101" s="13">
        <v>70.503139850253206</v>
      </c>
      <c r="L101" s="9"/>
      <c r="M101" s="9"/>
      <c r="N101" s="9"/>
    </row>
    <row r="102" spans="1:14" x14ac:dyDescent="0.2">
      <c r="B102" s="3" t="s">
        <v>0</v>
      </c>
      <c r="D102" s="10" t="s">
        <v>24</v>
      </c>
      <c r="E102" s="8">
        <v>59.417862794358747</v>
      </c>
      <c r="F102" s="9">
        <v>68.749947957008303</v>
      </c>
      <c r="G102" s="8">
        <f t="shared" si="2"/>
        <v>3.1601413216094443</v>
      </c>
      <c r="H102" s="8">
        <f t="shared" si="3"/>
        <v>1.3520675420007233</v>
      </c>
      <c r="I102" s="13">
        <v>65.420680641450403</v>
      </c>
      <c r="L102" s="9"/>
      <c r="M102" s="9"/>
      <c r="N102" s="9"/>
    </row>
    <row r="103" spans="1:14" x14ac:dyDescent="0.2">
      <c r="B103" s="3" t="s">
        <v>1</v>
      </c>
      <c r="D103" s="10" t="s">
        <v>25</v>
      </c>
      <c r="E103" s="8">
        <v>65.132822839804419</v>
      </c>
      <c r="F103" s="9">
        <v>69.194032484817896</v>
      </c>
      <c r="G103" s="8">
        <f t="shared" si="2"/>
        <v>4.3987247659127648</v>
      </c>
      <c r="H103" s="8">
        <f t="shared" si="3"/>
        <v>1.2385834443033206</v>
      </c>
      <c r="I103" s="13">
        <v>65.173024216381506</v>
      </c>
      <c r="L103" s="9"/>
      <c r="M103" s="9"/>
      <c r="N103" s="9"/>
    </row>
    <row r="104" spans="1:14" x14ac:dyDescent="0.2">
      <c r="B104" s="3" t="s">
        <v>9</v>
      </c>
      <c r="D104" s="10" t="s">
        <v>26</v>
      </c>
      <c r="E104" s="8">
        <v>71.899734528389146</v>
      </c>
      <c r="F104" s="9">
        <v>69.712019361173503</v>
      </c>
      <c r="G104" s="8">
        <f t="shared" si="2"/>
        <v>5.3983528625142663</v>
      </c>
      <c r="H104" s="8">
        <f t="shared" si="3"/>
        <v>0.99962809660150143</v>
      </c>
      <c r="I104" s="13">
        <v>72.4870422771817</v>
      </c>
      <c r="L104" s="9"/>
      <c r="M104" s="9"/>
      <c r="N104" s="9"/>
    </row>
    <row r="105" spans="1:14" x14ac:dyDescent="0.2">
      <c r="B105" s="3" t="s">
        <v>2</v>
      </c>
      <c r="D105" s="10" t="s">
        <v>27</v>
      </c>
      <c r="E105" s="8">
        <v>66.442575713242377</v>
      </c>
      <c r="F105" s="9">
        <v>70.298258822871006</v>
      </c>
      <c r="G105" s="8">
        <f t="shared" si="2"/>
        <v>6.1896230148847486</v>
      </c>
      <c r="H105" s="8">
        <f t="shared" si="3"/>
        <v>0.79127015237048237</v>
      </c>
      <c r="I105" s="13">
        <v>69.178603966363099</v>
      </c>
      <c r="L105" s="9"/>
      <c r="M105" s="9"/>
      <c r="N105" s="9"/>
    </row>
    <row r="106" spans="1:14" x14ac:dyDescent="0.2">
      <c r="B106" s="3" t="s">
        <v>3</v>
      </c>
      <c r="D106" s="10" t="s">
        <v>28</v>
      </c>
      <c r="E106" s="8">
        <v>68.708755237814572</v>
      </c>
      <c r="F106" s="9">
        <v>70.988828379082506</v>
      </c>
      <c r="G106" s="8">
        <f t="shared" si="2"/>
        <v>6.8874534976724133</v>
      </c>
      <c r="H106" s="8">
        <f t="shared" si="3"/>
        <v>0.69783048278766469</v>
      </c>
      <c r="I106" s="13">
        <v>72.1710227252984</v>
      </c>
      <c r="L106" s="9"/>
      <c r="M106" s="9"/>
      <c r="N106" s="9"/>
    </row>
    <row r="107" spans="1:14" x14ac:dyDescent="0.2">
      <c r="B107" s="3" t="s">
        <v>4</v>
      </c>
      <c r="D107" s="10" t="s">
        <v>29</v>
      </c>
      <c r="E107" s="8">
        <v>72.81822677674306</v>
      </c>
      <c r="F107" s="9">
        <v>71.816392502604401</v>
      </c>
      <c r="G107" s="8">
        <f t="shared" si="2"/>
        <v>7.6626797457395535</v>
      </c>
      <c r="H107" s="8">
        <f t="shared" si="3"/>
        <v>0.77522624806714013</v>
      </c>
      <c r="I107" s="13">
        <v>73.431963401799905</v>
      </c>
      <c r="L107" s="9"/>
      <c r="M107" s="9"/>
      <c r="N107" s="9"/>
    </row>
    <row r="108" spans="1:14" x14ac:dyDescent="0.2">
      <c r="B108" s="3" t="s">
        <v>10</v>
      </c>
      <c r="D108" s="10" t="s">
        <v>30</v>
      </c>
      <c r="E108" s="8">
        <v>70.628943165311966</v>
      </c>
      <c r="F108" s="9">
        <v>72.778783048754505</v>
      </c>
      <c r="G108" s="8">
        <f t="shared" si="2"/>
        <v>8.6130782523262219</v>
      </c>
      <c r="H108" s="8">
        <f t="shared" si="3"/>
        <v>0.95039850658666847</v>
      </c>
      <c r="I108" s="13">
        <v>70.034505025807107</v>
      </c>
      <c r="L108" s="9"/>
      <c r="M108" s="9"/>
      <c r="N108" s="9"/>
    </row>
    <row r="109" spans="1:14" x14ac:dyDescent="0.2">
      <c r="B109" s="3" t="s">
        <v>5</v>
      </c>
      <c r="D109" s="10" t="s">
        <v>31</v>
      </c>
      <c r="E109" s="8">
        <v>72.412915488412636</v>
      </c>
      <c r="F109" s="9">
        <v>73.835473864342802</v>
      </c>
      <c r="G109" s="8">
        <f t="shared" si="2"/>
        <v>9.7087584874832711</v>
      </c>
      <c r="H109" s="8">
        <f t="shared" si="3"/>
        <v>1.0956802351570492</v>
      </c>
      <c r="I109" s="13">
        <v>71.907695670930806</v>
      </c>
      <c r="L109" s="9"/>
      <c r="M109" s="9"/>
      <c r="N109" s="9"/>
    </row>
    <row r="110" spans="1:14" x14ac:dyDescent="0.2">
      <c r="B110" s="3" t="s">
        <v>6</v>
      </c>
      <c r="D110" s="10" t="s">
        <v>32</v>
      </c>
      <c r="E110" s="8">
        <v>82.044396423346384</v>
      </c>
      <c r="F110" s="9">
        <v>74.924930589337805</v>
      </c>
      <c r="G110" s="8">
        <f t="shared" si="2"/>
        <v>10.848180315928069</v>
      </c>
      <c r="H110" s="8">
        <f t="shared" si="3"/>
        <v>1.1394218284447977</v>
      </c>
      <c r="I110" s="13">
        <v>80.457881456364504</v>
      </c>
      <c r="L110" s="9"/>
      <c r="M110" s="9"/>
      <c r="N110" s="9"/>
    </row>
    <row r="111" spans="1:14" x14ac:dyDescent="0.2">
      <c r="B111" s="3" t="s">
        <v>7</v>
      </c>
      <c r="D111" s="10" t="s">
        <v>33</v>
      </c>
      <c r="E111" s="8">
        <v>78.052325343530271</v>
      </c>
      <c r="F111" s="9">
        <v>75.975566451612806</v>
      </c>
      <c r="G111" s="8">
        <f t="shared" si="2"/>
        <v>11.94712411419745</v>
      </c>
      <c r="H111" s="8">
        <f t="shared" si="3"/>
        <v>1.0989437982693815</v>
      </c>
      <c r="I111" s="13">
        <v>76.635526054077502</v>
      </c>
      <c r="L111" s="9"/>
      <c r="M111" s="9"/>
      <c r="N111" s="9"/>
    </row>
    <row r="112" spans="1:14" x14ac:dyDescent="0.2">
      <c r="B112" s="3" t="s">
        <v>11</v>
      </c>
      <c r="D112" s="10" t="s">
        <v>34</v>
      </c>
      <c r="E112" s="8">
        <v>88.925110804609403</v>
      </c>
      <c r="F112" s="9">
        <v>76.937347038095396</v>
      </c>
      <c r="G112" s="8">
        <f t="shared" si="2"/>
        <v>12.93420668242562</v>
      </c>
      <c r="H112" s="8">
        <f t="shared" si="3"/>
        <v>0.98708256822816942</v>
      </c>
      <c r="I112" s="13">
        <v>76.642100976614103</v>
      </c>
      <c r="L112" s="9"/>
      <c r="M112" s="9"/>
      <c r="N112" s="9"/>
    </row>
    <row r="113" spans="1:14" x14ac:dyDescent="0.2">
      <c r="A113" s="3">
        <v>2004</v>
      </c>
      <c r="B113" s="3" t="s">
        <v>8</v>
      </c>
      <c r="C113" s="3">
        <v>2004</v>
      </c>
      <c r="D113" s="10" t="s">
        <v>23</v>
      </c>
      <c r="E113" s="8">
        <v>74.175894128230226</v>
      </c>
      <c r="F113" s="9">
        <v>77.748841345180907</v>
      </c>
      <c r="G113" s="8">
        <f t="shared" si="2"/>
        <v>13.661050819170928</v>
      </c>
      <c r="H113" s="8">
        <f t="shared" si="3"/>
        <v>0.72684413674530823</v>
      </c>
      <c r="I113" s="13">
        <v>74.716992065918106</v>
      </c>
      <c r="L113" s="9"/>
      <c r="M113" s="9"/>
      <c r="N113" s="9"/>
    </row>
    <row r="114" spans="1:14" x14ac:dyDescent="0.2">
      <c r="B114" s="3" t="s">
        <v>0</v>
      </c>
      <c r="D114" s="10" t="s">
        <v>24</v>
      </c>
      <c r="E114" s="8">
        <v>70.401638399522668</v>
      </c>
      <c r="F114" s="9">
        <v>78.399192788811803</v>
      </c>
      <c r="G114" s="8">
        <f t="shared" si="2"/>
        <v>14.035275834444993</v>
      </c>
      <c r="H114" s="8">
        <f t="shared" si="3"/>
        <v>0.3742250152740656</v>
      </c>
      <c r="I114" s="13">
        <v>78.159439847380199</v>
      </c>
      <c r="L114" s="9"/>
      <c r="M114" s="9"/>
      <c r="N114" s="9"/>
    </row>
    <row r="115" spans="1:14" x14ac:dyDescent="0.2">
      <c r="B115" s="3" t="s">
        <v>1</v>
      </c>
      <c r="D115" s="10" t="s">
        <v>25</v>
      </c>
      <c r="E115" s="8">
        <v>82.953463280812855</v>
      </c>
      <c r="F115" s="9">
        <v>78.893620914813894</v>
      </c>
      <c r="G115" s="8">
        <f t="shared" si="2"/>
        <v>14.017955135255654</v>
      </c>
      <c r="H115" s="8">
        <f t="shared" si="3"/>
        <v>-1.7320699189339095E-2</v>
      </c>
      <c r="I115" s="13">
        <v>83.219007367046899</v>
      </c>
      <c r="L115" s="9"/>
      <c r="M115" s="9"/>
      <c r="N115" s="9"/>
    </row>
    <row r="116" spans="1:14" x14ac:dyDescent="0.2">
      <c r="B116" s="3" t="s">
        <v>9</v>
      </c>
      <c r="D116" s="10" t="s">
        <v>26</v>
      </c>
      <c r="E116" s="8">
        <v>79.76443313619248</v>
      </c>
      <c r="F116" s="9">
        <v>79.220692728768796</v>
      </c>
      <c r="G116" s="8">
        <f t="shared" si="2"/>
        <v>13.63993390914624</v>
      </c>
      <c r="H116" s="8">
        <f t="shared" si="3"/>
        <v>-0.37802122610941424</v>
      </c>
      <c r="I116" s="13">
        <v>80.877808871669899</v>
      </c>
      <c r="L116" s="9"/>
      <c r="M116" s="9"/>
      <c r="N116" s="9"/>
    </row>
    <row r="117" spans="1:14" x14ac:dyDescent="0.2">
      <c r="B117" s="3" t="s">
        <v>2</v>
      </c>
      <c r="D117" s="10" t="s">
        <v>27</v>
      </c>
      <c r="E117" s="8">
        <v>76.053672929874367</v>
      </c>
      <c r="F117" s="9">
        <v>79.412238670784404</v>
      </c>
      <c r="G117" s="8">
        <f t="shared" si="2"/>
        <v>12.964730564490502</v>
      </c>
      <c r="H117" s="8">
        <f t="shared" si="3"/>
        <v>-0.67520334465573839</v>
      </c>
      <c r="I117" s="13">
        <v>78.856637894269596</v>
      </c>
      <c r="L117" s="9"/>
      <c r="M117" s="9"/>
      <c r="N117" s="9"/>
    </row>
    <row r="118" spans="1:14" x14ac:dyDescent="0.2">
      <c r="B118" s="3" t="s">
        <v>3</v>
      </c>
      <c r="D118" s="10" t="s">
        <v>28</v>
      </c>
      <c r="E118" s="8">
        <v>74.728363426442598</v>
      </c>
      <c r="F118" s="9">
        <v>79.5071328367099</v>
      </c>
      <c r="G118" s="8">
        <f t="shared" si="2"/>
        <v>11.999499994758889</v>
      </c>
      <c r="H118" s="8">
        <f t="shared" si="3"/>
        <v>-0.96523056973161303</v>
      </c>
      <c r="I118" s="13">
        <v>78.432959766806604</v>
      </c>
      <c r="L118" s="9"/>
      <c r="M118" s="9"/>
      <c r="N118" s="9"/>
    </row>
    <row r="119" spans="1:14" x14ac:dyDescent="0.2">
      <c r="B119" s="3" t="s">
        <v>4</v>
      </c>
      <c r="D119" s="10" t="s">
        <v>29</v>
      </c>
      <c r="E119" s="8">
        <v>78.625910239696722</v>
      </c>
      <c r="F119" s="9">
        <v>79.542571603489193</v>
      </c>
      <c r="G119" s="8">
        <f t="shared" si="2"/>
        <v>10.75823893633283</v>
      </c>
      <c r="H119" s="8">
        <f t="shared" si="3"/>
        <v>-1.2412610584260584</v>
      </c>
      <c r="I119" s="13">
        <v>79.440531171539405</v>
      </c>
      <c r="L119" s="9"/>
      <c r="M119" s="9"/>
      <c r="N119" s="9"/>
    </row>
    <row r="120" spans="1:14" x14ac:dyDescent="0.2">
      <c r="B120" s="3" t="s">
        <v>10</v>
      </c>
      <c r="D120" s="10" t="s">
        <v>30</v>
      </c>
      <c r="E120" s="8">
        <v>78.937534831730517</v>
      </c>
      <c r="F120" s="9">
        <v>79.563911765494197</v>
      </c>
      <c r="G120" s="8">
        <f t="shared" si="2"/>
        <v>9.3229488492468029</v>
      </c>
      <c r="H120" s="8">
        <f t="shared" si="3"/>
        <v>-1.4352900870860275</v>
      </c>
      <c r="I120" s="13">
        <v>78.357473617731102</v>
      </c>
      <c r="L120" s="9"/>
      <c r="M120" s="9"/>
      <c r="N120" s="9"/>
    </row>
    <row r="121" spans="1:14" x14ac:dyDescent="0.2">
      <c r="B121" s="3" t="s">
        <v>5</v>
      </c>
      <c r="D121" s="10" t="s">
        <v>31</v>
      </c>
      <c r="E121" s="8">
        <v>72.345295227998932</v>
      </c>
      <c r="F121" s="9">
        <v>79.609008936381898</v>
      </c>
      <c r="G121" s="8">
        <f t="shared" si="2"/>
        <v>7.8194596308093889</v>
      </c>
      <c r="H121" s="8">
        <f t="shared" si="3"/>
        <v>-1.503489218437414</v>
      </c>
      <c r="I121" s="13">
        <v>71.818404347263396</v>
      </c>
      <c r="L121" s="9"/>
      <c r="M121" s="9"/>
      <c r="N121" s="9"/>
    </row>
    <row r="122" spans="1:14" x14ac:dyDescent="0.2">
      <c r="B122" s="3" t="s">
        <v>6</v>
      </c>
      <c r="D122" s="10" t="s">
        <v>32</v>
      </c>
      <c r="E122" s="8">
        <v>83.929437254098588</v>
      </c>
      <c r="F122" s="9">
        <v>79.716209515234894</v>
      </c>
      <c r="G122" s="8">
        <f t="shared" si="2"/>
        <v>6.3947725919934584</v>
      </c>
      <c r="H122" s="8">
        <f t="shared" si="3"/>
        <v>-1.4246870388159305</v>
      </c>
      <c r="I122" s="13">
        <v>81.931303457892696</v>
      </c>
      <c r="L122" s="9"/>
      <c r="M122" s="9"/>
      <c r="N122" s="9"/>
    </row>
    <row r="123" spans="1:14" x14ac:dyDescent="0.2">
      <c r="B123" s="3" t="s">
        <v>7</v>
      </c>
      <c r="D123" s="10" t="s">
        <v>33</v>
      </c>
      <c r="E123" s="8">
        <v>78.885286835562269</v>
      </c>
      <c r="F123" s="9">
        <v>79.937973344625604</v>
      </c>
      <c r="G123" s="8">
        <f t="shared" si="2"/>
        <v>5.2153699907408591</v>
      </c>
      <c r="H123" s="8">
        <f t="shared" si="3"/>
        <v>-1.1794026012525993</v>
      </c>
      <c r="I123" s="13">
        <v>77.3035178106649</v>
      </c>
      <c r="L123" s="9"/>
      <c r="M123" s="9"/>
      <c r="N123" s="9"/>
    </row>
    <row r="124" spans="1:14" x14ac:dyDescent="0.2">
      <c r="B124" s="3" t="s">
        <v>11</v>
      </c>
      <c r="D124" s="10" t="s">
        <v>34</v>
      </c>
      <c r="E124" s="8">
        <v>96.691393088875373</v>
      </c>
      <c r="F124" s="9">
        <v>80.324859764891897</v>
      </c>
      <c r="G124" s="8">
        <f t="shared" si="2"/>
        <v>4.4029497470444046</v>
      </c>
      <c r="H124" s="8">
        <f t="shared" si="3"/>
        <v>-0.81242024369645449</v>
      </c>
      <c r="I124" s="13">
        <v>83.500515628153394</v>
      </c>
      <c r="L124" s="9"/>
      <c r="M124" s="9"/>
      <c r="N124" s="9"/>
    </row>
    <row r="125" spans="1:14" x14ac:dyDescent="0.2">
      <c r="A125" s="3">
        <v>2005</v>
      </c>
      <c r="B125" s="3" t="s">
        <v>8</v>
      </c>
      <c r="C125" s="3">
        <v>2005</v>
      </c>
      <c r="D125" s="10" t="s">
        <v>23</v>
      </c>
      <c r="E125" s="8">
        <v>80.594906690950452</v>
      </c>
      <c r="F125" s="9">
        <v>80.874000793237499</v>
      </c>
      <c r="G125" s="8">
        <f t="shared" si="2"/>
        <v>4.0195575830922703</v>
      </c>
      <c r="H125" s="8">
        <f t="shared" si="3"/>
        <v>-0.38339216395213427</v>
      </c>
      <c r="I125" s="13">
        <v>80.635908762572697</v>
      </c>
      <c r="L125" s="9"/>
      <c r="M125" s="9"/>
      <c r="N125" s="9"/>
    </row>
    <row r="126" spans="1:14" x14ac:dyDescent="0.2">
      <c r="B126" s="3" t="s">
        <v>0</v>
      </c>
      <c r="D126" s="10" t="s">
        <v>24</v>
      </c>
      <c r="E126" s="8">
        <v>72.681756799940814</v>
      </c>
      <c r="F126" s="9">
        <v>81.556950147382295</v>
      </c>
      <c r="G126" s="8">
        <f t="shared" si="2"/>
        <v>4.0277932032753316</v>
      </c>
      <c r="H126" s="8">
        <f t="shared" si="3"/>
        <v>8.2356201830613429E-3</v>
      </c>
      <c r="I126" s="13">
        <v>81.521842383364501</v>
      </c>
      <c r="L126" s="9"/>
      <c r="M126" s="9"/>
      <c r="N126" s="9"/>
    </row>
    <row r="127" spans="1:14" x14ac:dyDescent="0.2">
      <c r="B127" s="3" t="s">
        <v>1</v>
      </c>
      <c r="D127" s="10" t="s">
        <v>25</v>
      </c>
      <c r="E127" s="8">
        <v>82.440893394697881</v>
      </c>
      <c r="F127" s="9">
        <v>82.318188561766902</v>
      </c>
      <c r="G127" s="8">
        <f t="shared" si="2"/>
        <v>4.340740870102433</v>
      </c>
      <c r="H127" s="8">
        <f t="shared" si="3"/>
        <v>0.3129476668271014</v>
      </c>
      <c r="I127" s="13">
        <v>82.644386964073504</v>
      </c>
      <c r="L127" s="9"/>
      <c r="M127" s="9"/>
      <c r="N127" s="9"/>
    </row>
    <row r="128" spans="1:14" x14ac:dyDescent="0.2">
      <c r="B128" s="3" t="s">
        <v>9</v>
      </c>
      <c r="D128" s="10" t="s">
        <v>26</v>
      </c>
      <c r="E128" s="8">
        <v>76.353701937578521</v>
      </c>
      <c r="F128" s="9">
        <v>83.096381537167503</v>
      </c>
      <c r="G128" s="8">
        <f t="shared" si="2"/>
        <v>4.8922682633792069</v>
      </c>
      <c r="H128" s="8">
        <f t="shared" si="3"/>
        <v>0.55152739327677391</v>
      </c>
      <c r="I128" s="13">
        <v>77.750616690573594</v>
      </c>
      <c r="L128" s="9"/>
      <c r="M128" s="9"/>
      <c r="N128" s="9"/>
    </row>
    <row r="129" spans="1:14" x14ac:dyDescent="0.2">
      <c r="B129" s="3" t="s">
        <v>2</v>
      </c>
      <c r="D129" s="10" t="s">
        <v>27</v>
      </c>
      <c r="E129" s="8">
        <v>83.150462630726452</v>
      </c>
      <c r="F129" s="9">
        <v>83.886833347601396</v>
      </c>
      <c r="G129" s="8">
        <f t="shared" si="2"/>
        <v>5.6346411481574155</v>
      </c>
      <c r="H129" s="8">
        <f t="shared" si="3"/>
        <v>0.74237288477820851</v>
      </c>
      <c r="I129" s="13">
        <v>85.850343079514801</v>
      </c>
      <c r="L129" s="9"/>
      <c r="M129" s="9"/>
      <c r="N129" s="9"/>
    </row>
    <row r="130" spans="1:14" x14ac:dyDescent="0.2">
      <c r="B130" s="3" t="s">
        <v>3</v>
      </c>
      <c r="D130" s="10" t="s">
        <v>28</v>
      </c>
      <c r="E130" s="8">
        <v>80.293138367227257</v>
      </c>
      <c r="F130" s="9">
        <v>84.688972008388802</v>
      </c>
      <c r="G130" s="8">
        <f t="shared" si="2"/>
        <v>6.5174519402193321</v>
      </c>
      <c r="H130" s="8">
        <f t="shared" si="3"/>
        <v>0.88281079206191659</v>
      </c>
      <c r="I130" s="13">
        <v>84.010175883690195</v>
      </c>
      <c r="L130" s="9"/>
      <c r="M130" s="9"/>
      <c r="N130" s="9"/>
    </row>
    <row r="131" spans="1:14" x14ac:dyDescent="0.2">
      <c r="B131" s="3" t="s">
        <v>4</v>
      </c>
      <c r="D131" s="10" t="s">
        <v>29</v>
      </c>
      <c r="E131" s="8">
        <v>86.406023684678772</v>
      </c>
      <c r="F131" s="9">
        <v>85.487987381455099</v>
      </c>
      <c r="G131" s="8">
        <f t="shared" si="2"/>
        <v>7.4745078743532867</v>
      </c>
      <c r="H131" s="8">
        <f t="shared" si="3"/>
        <v>0.95705593413395462</v>
      </c>
      <c r="I131" s="13">
        <v>87.428688637175199</v>
      </c>
      <c r="L131" s="9"/>
      <c r="M131" s="9"/>
      <c r="N131" s="9"/>
    </row>
    <row r="132" spans="1:14" x14ac:dyDescent="0.2">
      <c r="B132" s="3" t="s">
        <v>10</v>
      </c>
      <c r="D132" s="10" t="s">
        <v>30</v>
      </c>
      <c r="E132" s="8">
        <v>90.316216238702424</v>
      </c>
      <c r="F132" s="9">
        <v>86.264050775800101</v>
      </c>
      <c r="G132" s="8">
        <f t="shared" si="2"/>
        <v>8.421077925446685</v>
      </c>
      <c r="H132" s="8">
        <f t="shared" si="3"/>
        <v>0.94657005109339831</v>
      </c>
      <c r="I132" s="13">
        <v>89.919323261800798</v>
      </c>
      <c r="L132" s="9"/>
      <c r="M132" s="9"/>
      <c r="N132" s="9"/>
    </row>
    <row r="133" spans="1:14" x14ac:dyDescent="0.2">
      <c r="B133" s="3" t="s">
        <v>5</v>
      </c>
      <c r="D133" s="10" t="s">
        <v>31</v>
      </c>
      <c r="E133" s="8">
        <v>86.507321020523676</v>
      </c>
      <c r="F133" s="9">
        <v>87.010319379547994</v>
      </c>
      <c r="G133" s="8">
        <f t="shared" si="2"/>
        <v>9.2970764767097194</v>
      </c>
      <c r="H133" s="8">
        <f t="shared" si="3"/>
        <v>0.87599855126303439</v>
      </c>
      <c r="I133" s="13">
        <v>86.074413605643798</v>
      </c>
      <c r="L133" s="9"/>
      <c r="M133" s="9"/>
      <c r="N133" s="9"/>
    </row>
    <row r="134" spans="1:14" x14ac:dyDescent="0.2">
      <c r="B134" s="3" t="s">
        <v>6</v>
      </c>
      <c r="D134" s="10" t="s">
        <v>32</v>
      </c>
      <c r="E134" s="8">
        <v>83.763207718198629</v>
      </c>
      <c r="F134" s="9">
        <v>87.695214850379699</v>
      </c>
      <c r="G134" s="8">
        <f t="shared" si="2"/>
        <v>10.009263340123953</v>
      </c>
      <c r="H134" s="8">
        <f t="shared" si="3"/>
        <v>0.71218686341423343</v>
      </c>
      <c r="I134" s="13">
        <v>81.103163220129701</v>
      </c>
      <c r="L134" s="9"/>
      <c r="M134" s="9"/>
      <c r="N134" s="9"/>
    </row>
    <row r="135" spans="1:14" x14ac:dyDescent="0.2">
      <c r="B135" s="3" t="s">
        <v>7</v>
      </c>
      <c r="D135" s="10" t="s">
        <v>33</v>
      </c>
      <c r="E135" s="8">
        <v>89.267369487403869</v>
      </c>
      <c r="F135" s="9">
        <v>88.3070435102468</v>
      </c>
      <c r="G135" s="8">
        <f t="shared" si="2"/>
        <v>10.469455023009866</v>
      </c>
      <c r="H135" s="8">
        <f t="shared" si="3"/>
        <v>0.46019168288591317</v>
      </c>
      <c r="I135" s="13">
        <v>87.335840658105795</v>
      </c>
      <c r="L135" s="9"/>
      <c r="M135" s="9"/>
      <c r="N135" s="9"/>
    </row>
    <row r="136" spans="1:14" x14ac:dyDescent="0.2">
      <c r="B136" s="3" t="s">
        <v>11</v>
      </c>
      <c r="D136" s="10" t="s">
        <v>34</v>
      </c>
      <c r="E136" s="8">
        <v>103.73226845707546</v>
      </c>
      <c r="F136" s="9">
        <v>88.825401157193994</v>
      </c>
      <c r="G136" s="8">
        <f t="shared" si="2"/>
        <v>10.582703060027598</v>
      </c>
      <c r="H136" s="8">
        <f t="shared" si="3"/>
        <v>0.11324803701773156</v>
      </c>
      <c r="I136" s="13">
        <v>90.236904647949203</v>
      </c>
      <c r="L136" s="9"/>
      <c r="M136" s="9"/>
      <c r="N136" s="9"/>
    </row>
    <row r="137" spans="1:14" x14ac:dyDescent="0.2">
      <c r="A137" s="3">
        <v>2006</v>
      </c>
      <c r="B137" s="3" t="s">
        <v>8</v>
      </c>
      <c r="C137" s="3">
        <v>2006</v>
      </c>
      <c r="D137" s="10" t="s">
        <v>23</v>
      </c>
      <c r="E137" s="8">
        <v>88.638164433641037</v>
      </c>
      <c r="F137" s="9">
        <v>89.236519866602407</v>
      </c>
      <c r="G137" s="8">
        <f t="shared" si="2"/>
        <v>10.340182248117703</v>
      </c>
      <c r="H137" s="8">
        <f t="shared" si="3"/>
        <v>-0.24252081190989472</v>
      </c>
      <c r="I137" s="13">
        <v>88.336898286271804</v>
      </c>
      <c r="L137" s="9"/>
      <c r="M137" s="9"/>
      <c r="N137" s="9"/>
    </row>
    <row r="138" spans="1:14" x14ac:dyDescent="0.2">
      <c r="B138" s="3" t="s">
        <v>0</v>
      </c>
      <c r="D138" s="10" t="s">
        <v>24</v>
      </c>
      <c r="E138" s="8">
        <v>73.128830196127012</v>
      </c>
      <c r="F138" s="9">
        <v>89.550149551062304</v>
      </c>
      <c r="G138" s="8">
        <f t="shared" si="2"/>
        <v>9.8007581073537242</v>
      </c>
      <c r="H138" s="8">
        <f t="shared" si="3"/>
        <v>-0.5394241407639786</v>
      </c>
      <c r="I138" s="13">
        <v>82.327003056275302</v>
      </c>
      <c r="L138" s="9"/>
      <c r="M138" s="9"/>
      <c r="N138" s="9"/>
    </row>
    <row r="139" spans="1:14" x14ac:dyDescent="0.2">
      <c r="B139" s="3" t="s">
        <v>1</v>
      </c>
      <c r="D139" s="10" t="s">
        <v>25</v>
      </c>
      <c r="E139" s="8">
        <v>94.327722446790816</v>
      </c>
      <c r="F139" s="9">
        <v>89.794569409044499</v>
      </c>
      <c r="G139" s="8">
        <f t="shared" si="2"/>
        <v>9.0822951499567317</v>
      </c>
      <c r="H139" s="8">
        <f t="shared" si="3"/>
        <v>-0.71846295739699251</v>
      </c>
      <c r="I139" s="13">
        <v>94.298566051477493</v>
      </c>
      <c r="L139" s="9"/>
      <c r="M139" s="9"/>
      <c r="N139" s="9"/>
    </row>
    <row r="140" spans="1:14" x14ac:dyDescent="0.2">
      <c r="B140" s="3" t="s">
        <v>9</v>
      </c>
      <c r="D140" s="10" t="s">
        <v>26</v>
      </c>
      <c r="E140" s="8">
        <v>87.63242824836658</v>
      </c>
      <c r="F140" s="9">
        <v>90.043944036647801</v>
      </c>
      <c r="G140" s="8">
        <f t="shared" si="2"/>
        <v>8.3608484159719776</v>
      </c>
      <c r="H140" s="8">
        <f t="shared" si="3"/>
        <v>-0.72144673398475412</v>
      </c>
      <c r="I140" s="13">
        <v>89.763552915779698</v>
      </c>
      <c r="L140" s="9"/>
      <c r="M140" s="9"/>
      <c r="N140" s="9"/>
    </row>
    <row r="141" spans="1:14" x14ac:dyDescent="0.2">
      <c r="B141" s="3" t="s">
        <v>2</v>
      </c>
      <c r="D141" s="10" t="s">
        <v>27</v>
      </c>
      <c r="E141" s="8">
        <v>87.158643125929146</v>
      </c>
      <c r="F141" s="9">
        <v>90.366084834592002</v>
      </c>
      <c r="G141" s="8">
        <f t="shared" si="2"/>
        <v>7.7238003014639567</v>
      </c>
      <c r="H141" s="8">
        <f t="shared" si="3"/>
        <v>-0.6370481145080209</v>
      </c>
      <c r="I141" s="13">
        <v>89.618633756601994</v>
      </c>
      <c r="L141" s="9"/>
      <c r="M141" s="9"/>
      <c r="N141" s="9"/>
    </row>
    <row r="142" spans="1:14" x14ac:dyDescent="0.2">
      <c r="B142" s="3" t="s">
        <v>3</v>
      </c>
      <c r="D142" s="10" t="s">
        <v>28</v>
      </c>
      <c r="E142" s="8">
        <v>96.254552069900924</v>
      </c>
      <c r="F142" s="9">
        <v>90.763894799879907</v>
      </c>
      <c r="G142" s="8">
        <f t="shared" si="2"/>
        <v>7.1732158832785942</v>
      </c>
      <c r="H142" s="8">
        <f t="shared" si="3"/>
        <v>-0.55058441818536252</v>
      </c>
      <c r="I142" s="13">
        <v>100.207263613691</v>
      </c>
      <c r="L142" s="9"/>
      <c r="M142" s="9"/>
      <c r="N142" s="9"/>
    </row>
    <row r="143" spans="1:14" x14ac:dyDescent="0.2">
      <c r="B143" s="3" t="s">
        <v>4</v>
      </c>
      <c r="D143" s="10" t="s">
        <v>29</v>
      </c>
      <c r="E143" s="8">
        <v>90.42228347911275</v>
      </c>
      <c r="F143" s="9">
        <v>91.264516448973794</v>
      </c>
      <c r="G143" s="8">
        <f t="shared" si="2"/>
        <v>6.7571237134678386</v>
      </c>
      <c r="H143" s="8">
        <f t="shared" si="3"/>
        <v>-0.41609216981075559</v>
      </c>
      <c r="I143" s="13">
        <v>91.416997163499104</v>
      </c>
      <c r="L143" s="9"/>
      <c r="M143" s="9"/>
      <c r="N143" s="9"/>
    </row>
    <row r="144" spans="1:14" x14ac:dyDescent="0.2">
      <c r="B144" s="3" t="s">
        <v>10</v>
      </c>
      <c r="D144" s="10" t="s">
        <v>30</v>
      </c>
      <c r="E144" s="8">
        <v>89.485347453143802</v>
      </c>
      <c r="F144" s="9">
        <v>91.880806957690695</v>
      </c>
      <c r="G144" s="8">
        <f t="shared" si="2"/>
        <v>6.5111203698149156</v>
      </c>
      <c r="H144" s="8">
        <f t="shared" si="3"/>
        <v>-0.24600334365292298</v>
      </c>
      <c r="I144" s="13">
        <v>89.322125985815802</v>
      </c>
      <c r="L144" s="9"/>
      <c r="M144" s="9"/>
      <c r="N144" s="9"/>
    </row>
    <row r="145" spans="1:14" x14ac:dyDescent="0.2">
      <c r="B145" s="3" t="s">
        <v>5</v>
      </c>
      <c r="D145" s="10" t="s">
        <v>31</v>
      </c>
      <c r="E145" s="8">
        <v>93.277248199201068</v>
      </c>
      <c r="F145" s="9">
        <v>92.624681603175404</v>
      </c>
      <c r="G145" s="8">
        <f t="shared" ref="G145:G208" si="4">+(F145/F133-1)*100</f>
        <v>6.4525245553196831</v>
      </c>
      <c r="H145" s="8">
        <f t="shared" si="3"/>
        <v>-5.8595814495232545E-2</v>
      </c>
      <c r="I145" s="13">
        <v>93.177627432970993</v>
      </c>
      <c r="L145" s="9"/>
      <c r="M145" s="9"/>
      <c r="N145" s="9"/>
    </row>
    <row r="146" spans="1:14" x14ac:dyDescent="0.2">
      <c r="B146" s="3" t="s">
        <v>6</v>
      </c>
      <c r="D146" s="10" t="s">
        <v>32</v>
      </c>
      <c r="E146" s="8">
        <v>92.943658937326589</v>
      </c>
      <c r="F146" s="9">
        <v>93.476433357796594</v>
      </c>
      <c r="G146" s="8">
        <f t="shared" si="4"/>
        <v>6.5923990462654736</v>
      </c>
      <c r="H146" s="8">
        <f t="shared" si="3"/>
        <v>0.13987449094579052</v>
      </c>
      <c r="I146" s="13">
        <v>89.479056093076807</v>
      </c>
      <c r="L146" s="9"/>
      <c r="M146" s="9"/>
      <c r="N146" s="9"/>
    </row>
    <row r="147" spans="1:14" x14ac:dyDescent="0.2">
      <c r="B147" s="3" t="s">
        <v>7</v>
      </c>
      <c r="D147" s="10" t="s">
        <v>33</v>
      </c>
      <c r="E147" s="8">
        <v>103.59060596762782</v>
      </c>
      <c r="F147" s="9">
        <v>94.410274713663995</v>
      </c>
      <c r="G147" s="8">
        <f t="shared" si="4"/>
        <v>6.9113753114257603</v>
      </c>
      <c r="H147" s="8">
        <f t="shared" ref="H147:H210" si="5">+G147-G146</f>
        <v>0.31897626516028676</v>
      </c>
      <c r="I147" s="13">
        <v>101.442158805191</v>
      </c>
      <c r="L147" s="9"/>
      <c r="M147" s="9"/>
      <c r="N147" s="9"/>
    </row>
    <row r="148" spans="1:14" x14ac:dyDescent="0.2">
      <c r="B148" s="3" t="s">
        <v>11</v>
      </c>
      <c r="D148" s="10" t="s">
        <v>34</v>
      </c>
      <c r="E148" s="8">
        <v>107.43398455659731</v>
      </c>
      <c r="F148" s="9">
        <v>95.363916333989394</v>
      </c>
      <c r="G148" s="8">
        <f t="shared" si="4"/>
        <v>7.3610871345508588</v>
      </c>
      <c r="H148" s="8">
        <f t="shared" si="5"/>
        <v>0.4497118231250985</v>
      </c>
      <c r="I148" s="13">
        <v>94.240338933262706</v>
      </c>
      <c r="L148" s="9"/>
      <c r="M148" s="9"/>
      <c r="N148" s="9"/>
    </row>
    <row r="149" spans="1:14" x14ac:dyDescent="0.2">
      <c r="A149" s="3">
        <v>2007</v>
      </c>
      <c r="B149" s="3" t="s">
        <v>8</v>
      </c>
      <c r="C149" s="3">
        <v>2007</v>
      </c>
      <c r="D149" s="10" t="s">
        <v>23</v>
      </c>
      <c r="E149" s="8">
        <v>101.61890055836587</v>
      </c>
      <c r="F149" s="9">
        <v>96.293983646178702</v>
      </c>
      <c r="G149" s="8">
        <f t="shared" si="4"/>
        <v>7.9087169581762318</v>
      </c>
      <c r="H149" s="8">
        <f t="shared" si="5"/>
        <v>0.54762982362537294</v>
      </c>
      <c r="I149" s="13">
        <v>101.117468007512</v>
      </c>
      <c r="L149" s="9"/>
      <c r="M149" s="9"/>
      <c r="N149" s="9"/>
    </row>
    <row r="150" spans="1:14" x14ac:dyDescent="0.2">
      <c r="B150" s="3" t="s">
        <v>0</v>
      </c>
      <c r="D150" s="10" t="s">
        <v>24</v>
      </c>
      <c r="E150" s="8">
        <v>88.781299831052095</v>
      </c>
      <c r="F150" s="9">
        <v>97.159931879140998</v>
      </c>
      <c r="G150" s="8">
        <f t="shared" si="4"/>
        <v>8.4977885198723513</v>
      </c>
      <c r="H150" s="8">
        <f t="shared" si="5"/>
        <v>0.58907156169611952</v>
      </c>
      <c r="I150" s="13">
        <v>99.512224926240506</v>
      </c>
      <c r="L150" s="9"/>
      <c r="M150" s="9"/>
      <c r="N150" s="9"/>
    </row>
    <row r="151" spans="1:14" x14ac:dyDescent="0.2">
      <c r="B151" s="3" t="s">
        <v>1</v>
      </c>
      <c r="D151" s="10" t="s">
        <v>25</v>
      </c>
      <c r="E151" s="8">
        <v>95.598579478303108</v>
      </c>
      <c r="F151" s="9">
        <v>97.956856894089199</v>
      </c>
      <c r="G151" s="8">
        <f t="shared" si="4"/>
        <v>9.0899567075852126</v>
      </c>
      <c r="H151" s="8">
        <f t="shared" si="5"/>
        <v>0.59216818771286128</v>
      </c>
      <c r="I151" s="13">
        <v>95.179600836198802</v>
      </c>
      <c r="L151" s="9"/>
      <c r="M151" s="9"/>
      <c r="N151" s="9"/>
    </row>
    <row r="152" spans="1:14" x14ac:dyDescent="0.2">
      <c r="B152" s="3" t="s">
        <v>9</v>
      </c>
      <c r="D152" s="10" t="s">
        <v>26</v>
      </c>
      <c r="E152" s="8">
        <v>93.169449739095313</v>
      </c>
      <c r="F152" s="9">
        <v>98.699930911851894</v>
      </c>
      <c r="G152" s="8">
        <f t="shared" si="4"/>
        <v>9.613069449380319</v>
      </c>
      <c r="H152" s="8">
        <f t="shared" si="5"/>
        <v>0.52311274179510647</v>
      </c>
      <c r="I152" s="13">
        <v>96.107436325493495</v>
      </c>
      <c r="L152" s="9"/>
      <c r="M152" s="9"/>
      <c r="N152" s="9"/>
    </row>
    <row r="153" spans="1:14" x14ac:dyDescent="0.2">
      <c r="B153" s="3" t="s">
        <v>2</v>
      </c>
      <c r="D153" s="10" t="s">
        <v>27</v>
      </c>
      <c r="E153" s="8">
        <v>98.716148233339538</v>
      </c>
      <c r="F153" s="9">
        <v>99.398232204803094</v>
      </c>
      <c r="G153" s="8">
        <f t="shared" si="4"/>
        <v>9.9950632881171444</v>
      </c>
      <c r="H153" s="8">
        <f t="shared" si="5"/>
        <v>0.38199383873682535</v>
      </c>
      <c r="I153" s="13">
        <v>100.96318974120101</v>
      </c>
      <c r="L153" s="9"/>
      <c r="M153" s="9"/>
      <c r="N153" s="9"/>
    </row>
    <row r="154" spans="1:14" x14ac:dyDescent="0.2">
      <c r="B154" s="3" t="s">
        <v>3</v>
      </c>
      <c r="D154" s="10" t="s">
        <v>28</v>
      </c>
      <c r="E154" s="8">
        <v>95.562247916379278</v>
      </c>
      <c r="F154" s="9">
        <v>100.027452524292</v>
      </c>
      <c r="G154" s="8">
        <f t="shared" si="4"/>
        <v>10.206214425721583</v>
      </c>
      <c r="H154" s="8">
        <f t="shared" si="5"/>
        <v>0.21115113760443904</v>
      </c>
      <c r="I154" s="13">
        <v>99.231226045394394</v>
      </c>
      <c r="L154" s="9"/>
      <c r="M154" s="9"/>
      <c r="N154" s="9"/>
    </row>
    <row r="155" spans="1:14" x14ac:dyDescent="0.2">
      <c r="B155" s="3" t="s">
        <v>4</v>
      </c>
      <c r="D155" s="10" t="s">
        <v>29</v>
      </c>
      <c r="E155" s="8">
        <v>97.468287626448941</v>
      </c>
      <c r="F155" s="9">
        <v>100.548003390015</v>
      </c>
      <c r="G155" s="8">
        <f t="shared" si="4"/>
        <v>10.172066102198251</v>
      </c>
      <c r="H155" s="8">
        <f t="shared" si="5"/>
        <v>-3.4148323523332635E-2</v>
      </c>
      <c r="I155" s="13">
        <v>98.588719725329895</v>
      </c>
      <c r="L155" s="9"/>
      <c r="M155" s="9"/>
      <c r="N155" s="9"/>
    </row>
    <row r="156" spans="1:14" x14ac:dyDescent="0.2">
      <c r="B156" s="3" t="s">
        <v>10</v>
      </c>
      <c r="D156" s="10" t="s">
        <v>30</v>
      </c>
      <c r="E156" s="8">
        <v>100.4030007016953</v>
      </c>
      <c r="F156" s="9">
        <v>100.924801771022</v>
      </c>
      <c r="G156" s="8">
        <f t="shared" si="4"/>
        <v>9.8431817403344049</v>
      </c>
      <c r="H156" s="8">
        <f t="shared" si="5"/>
        <v>-0.32888436186384595</v>
      </c>
      <c r="I156" s="13">
        <v>100.242547310532</v>
      </c>
      <c r="L156" s="9"/>
      <c r="M156" s="9"/>
      <c r="N156" s="9"/>
    </row>
    <row r="157" spans="1:14" x14ac:dyDescent="0.2">
      <c r="B157" s="3" t="s">
        <v>5</v>
      </c>
      <c r="D157" s="10" t="s">
        <v>31</v>
      </c>
      <c r="E157" s="8">
        <v>105.12592053567337</v>
      </c>
      <c r="F157" s="9">
        <v>101.110746378455</v>
      </c>
      <c r="G157" s="8">
        <f t="shared" si="4"/>
        <v>9.1617748405719457</v>
      </c>
      <c r="H157" s="8">
        <f t="shared" si="5"/>
        <v>-0.68140689976245916</v>
      </c>
      <c r="I157" s="13">
        <v>105.43593639850801</v>
      </c>
      <c r="L157" s="9"/>
      <c r="M157" s="9"/>
      <c r="N157" s="9"/>
    </row>
    <row r="158" spans="1:14" x14ac:dyDescent="0.2">
      <c r="B158" s="3" t="s">
        <v>6</v>
      </c>
      <c r="D158" s="10" t="s">
        <v>32</v>
      </c>
      <c r="E158" s="8">
        <v>102.87005104427328</v>
      </c>
      <c r="F158" s="9">
        <v>101.065315923272</v>
      </c>
      <c r="G158" s="8">
        <f t="shared" si="4"/>
        <v>8.1184982063101216</v>
      </c>
      <c r="H158" s="8">
        <f t="shared" si="5"/>
        <v>-1.043276634261824</v>
      </c>
      <c r="I158" s="13">
        <v>98.810128285550803</v>
      </c>
      <c r="L158" s="9"/>
      <c r="M158" s="9"/>
      <c r="N158" s="9"/>
    </row>
    <row r="159" spans="1:14" x14ac:dyDescent="0.2">
      <c r="B159" s="3" t="s">
        <v>7</v>
      </c>
      <c r="D159" s="10" t="s">
        <v>33</v>
      </c>
      <c r="E159" s="8">
        <v>106.00078760948224</v>
      </c>
      <c r="F159" s="9">
        <v>100.79285020067699</v>
      </c>
      <c r="G159" s="8">
        <f t="shared" si="4"/>
        <v>6.7604670215934082</v>
      </c>
      <c r="H159" s="8">
        <f t="shared" si="5"/>
        <v>-1.3580311847167135</v>
      </c>
      <c r="I159" s="13">
        <v>103.863271248424</v>
      </c>
      <c r="L159" s="9"/>
      <c r="M159" s="9"/>
      <c r="N159" s="9"/>
    </row>
    <row r="160" spans="1:14" x14ac:dyDescent="0.2">
      <c r="B160" s="3" t="s">
        <v>11</v>
      </c>
      <c r="D160" s="10" t="s">
        <v>34</v>
      </c>
      <c r="E160" s="8">
        <v>114.70374170986514</v>
      </c>
      <c r="F160" s="9">
        <v>100.342061800183</v>
      </c>
      <c r="G160" s="8">
        <f t="shared" si="4"/>
        <v>5.2201562787740796</v>
      </c>
      <c r="H160" s="8">
        <f t="shared" si="5"/>
        <v>-1.5403107428193286</v>
      </c>
      <c r="I160" s="13">
        <v>101.161255689135</v>
      </c>
      <c r="L160" s="9"/>
      <c r="M160" s="9"/>
      <c r="N160" s="9"/>
    </row>
    <row r="161" spans="1:14" x14ac:dyDescent="0.2">
      <c r="A161" s="3">
        <v>2008</v>
      </c>
      <c r="B161" s="3" t="s">
        <v>8</v>
      </c>
      <c r="C161" s="3">
        <v>2008</v>
      </c>
      <c r="D161" s="10" t="s">
        <v>23</v>
      </c>
      <c r="E161" s="8">
        <v>109.38058210851884</v>
      </c>
      <c r="F161" s="9">
        <v>99.843957164188694</v>
      </c>
      <c r="G161" s="8">
        <f t="shared" si="4"/>
        <v>3.6865994983175332</v>
      </c>
      <c r="H161" s="8">
        <f t="shared" si="5"/>
        <v>-1.5335567804565464</v>
      </c>
      <c r="I161" s="13">
        <v>108.82174435571299</v>
      </c>
      <c r="L161" s="9"/>
      <c r="M161" s="9"/>
      <c r="N161" s="9"/>
    </row>
    <row r="162" spans="1:14" x14ac:dyDescent="0.2">
      <c r="B162" s="3" t="s">
        <v>0</v>
      </c>
      <c r="D162" s="10" t="s">
        <v>24</v>
      </c>
      <c r="E162" s="8">
        <v>86.619603840248843</v>
      </c>
      <c r="F162" s="9">
        <v>99.440984623174998</v>
      </c>
      <c r="G162" s="8">
        <f t="shared" si="4"/>
        <v>2.3477298716835682</v>
      </c>
      <c r="H162" s="8">
        <f t="shared" si="5"/>
        <v>-1.338869626633965</v>
      </c>
      <c r="I162" s="13">
        <v>96.292773817358807</v>
      </c>
      <c r="L162" s="9"/>
      <c r="M162" s="9"/>
      <c r="N162" s="9"/>
    </row>
    <row r="163" spans="1:14" x14ac:dyDescent="0.2">
      <c r="B163" s="3" t="s">
        <v>1</v>
      </c>
      <c r="D163" s="10" t="s">
        <v>25</v>
      </c>
      <c r="E163" s="8">
        <v>95.12651922877204</v>
      </c>
      <c r="F163" s="9">
        <v>99.284759206265207</v>
      </c>
      <c r="G163" s="8">
        <f t="shared" si="4"/>
        <v>1.3555991426018599</v>
      </c>
      <c r="H163" s="8">
        <f t="shared" si="5"/>
        <v>-0.9921307290817083</v>
      </c>
      <c r="I163" s="13">
        <v>94.690525001554306</v>
      </c>
      <c r="L163" s="9"/>
      <c r="M163" s="9"/>
      <c r="N163" s="9"/>
    </row>
    <row r="164" spans="1:14" x14ac:dyDescent="0.2">
      <c r="B164" s="3" t="s">
        <v>9</v>
      </c>
      <c r="D164" s="10" t="s">
        <v>26</v>
      </c>
      <c r="E164" s="8">
        <v>95.103619260120439</v>
      </c>
      <c r="F164" s="9">
        <v>99.439672118198303</v>
      </c>
      <c r="G164" s="8">
        <f t="shared" si="4"/>
        <v>0.74948502953569029</v>
      </c>
      <c r="H164" s="8">
        <f t="shared" si="5"/>
        <v>-0.60611411306616958</v>
      </c>
      <c r="I164" s="13">
        <v>98.793535847954601</v>
      </c>
      <c r="L164" s="9"/>
      <c r="M164" s="9"/>
      <c r="N164" s="9"/>
    </row>
    <row r="165" spans="1:14" x14ac:dyDescent="0.2">
      <c r="B165" s="3" t="s">
        <v>2</v>
      </c>
      <c r="D165" s="10" t="s">
        <v>27</v>
      </c>
      <c r="E165" s="8">
        <v>96.047811565011443</v>
      </c>
      <c r="F165" s="9">
        <v>99.896749303103206</v>
      </c>
      <c r="G165" s="8">
        <f t="shared" si="4"/>
        <v>0.50153517546767112</v>
      </c>
      <c r="H165" s="8">
        <f t="shared" si="5"/>
        <v>-0.24794985406801917</v>
      </c>
      <c r="I165" s="13">
        <v>97.645749325849394</v>
      </c>
      <c r="L165" s="9"/>
      <c r="M165" s="9"/>
      <c r="N165" s="9"/>
    </row>
    <row r="166" spans="1:14" x14ac:dyDescent="0.2">
      <c r="B166" s="3" t="s">
        <v>3</v>
      </c>
      <c r="D166" s="10" t="s">
        <v>28</v>
      </c>
      <c r="E166" s="8">
        <v>95.702484912497411</v>
      </c>
      <c r="F166" s="9">
        <v>100.595276655422</v>
      </c>
      <c r="G166" s="8">
        <f t="shared" si="4"/>
        <v>0.56766829185428413</v>
      </c>
      <c r="H166" s="8">
        <f t="shared" si="5"/>
        <v>6.6133116386613011E-2</v>
      </c>
      <c r="I166" s="13">
        <v>99.273972426932502</v>
      </c>
      <c r="L166" s="9"/>
      <c r="M166" s="9"/>
      <c r="N166" s="9"/>
    </row>
    <row r="167" spans="1:14" x14ac:dyDescent="0.2">
      <c r="B167" s="3" t="s">
        <v>4</v>
      </c>
      <c r="D167" s="10" t="s">
        <v>29</v>
      </c>
      <c r="E167" s="8">
        <v>98.766308336862949</v>
      </c>
      <c r="F167" s="9">
        <v>101.445257536985</v>
      </c>
      <c r="G167" s="8">
        <f t="shared" si="4"/>
        <v>0.89236396220584435</v>
      </c>
      <c r="H167" s="8">
        <f t="shared" si="5"/>
        <v>0.32469567035156022</v>
      </c>
      <c r="I167" s="13">
        <v>100.04230933928901</v>
      </c>
      <c r="L167" s="9"/>
      <c r="M167" s="9"/>
      <c r="N167" s="9"/>
    </row>
    <row r="168" spans="1:14" x14ac:dyDescent="0.2">
      <c r="B168" s="3" t="s">
        <v>10</v>
      </c>
      <c r="D168" s="10" t="s">
        <v>30</v>
      </c>
      <c r="E168" s="8">
        <v>105.26042478751958</v>
      </c>
      <c r="F168" s="9">
        <v>102.327511707497</v>
      </c>
      <c r="G168" s="8">
        <f t="shared" si="4"/>
        <v>1.3898565187747014</v>
      </c>
      <c r="H168" s="8">
        <f t="shared" si="5"/>
        <v>0.49749255656885705</v>
      </c>
      <c r="I168" s="13">
        <v>104.832005434937</v>
      </c>
      <c r="L168" s="9"/>
      <c r="M168" s="9"/>
      <c r="N168" s="9"/>
    </row>
    <row r="169" spans="1:14" x14ac:dyDescent="0.2">
      <c r="B169" s="3" t="s">
        <v>5</v>
      </c>
      <c r="D169" s="10" t="s">
        <v>31</v>
      </c>
      <c r="E169" s="8">
        <v>105.61978637520367</v>
      </c>
      <c r="F169" s="9">
        <v>103.102386455803</v>
      </c>
      <c r="G169" s="8">
        <f t="shared" si="4"/>
        <v>1.9697610280645428</v>
      </c>
      <c r="H169" s="8">
        <f t="shared" si="5"/>
        <v>0.57990450928984139</v>
      </c>
      <c r="I169" s="13">
        <v>106.309754202801</v>
      </c>
      <c r="L169" s="9"/>
      <c r="M169" s="9"/>
      <c r="N169" s="9"/>
    </row>
    <row r="170" spans="1:14" x14ac:dyDescent="0.2">
      <c r="B170" s="3" t="s">
        <v>6</v>
      </c>
      <c r="D170" s="10" t="s">
        <v>32</v>
      </c>
      <c r="E170" s="8">
        <v>112.47675650062031</v>
      </c>
      <c r="F170" s="9">
        <v>103.67695774770201</v>
      </c>
      <c r="G170" s="8">
        <f t="shared" si="4"/>
        <v>2.5841128586712614</v>
      </c>
      <c r="H170" s="8">
        <f t="shared" si="5"/>
        <v>0.61435183060671861</v>
      </c>
      <c r="I170" s="13">
        <v>108.058104657999</v>
      </c>
      <c r="L170" s="9"/>
      <c r="M170" s="9"/>
      <c r="N170" s="9"/>
    </row>
    <row r="171" spans="1:14" x14ac:dyDescent="0.2">
      <c r="B171" s="3" t="s">
        <v>7</v>
      </c>
      <c r="D171" s="10" t="s">
        <v>33</v>
      </c>
      <c r="E171" s="8">
        <v>107.31982556076022</v>
      </c>
      <c r="F171" s="9">
        <v>103.992935571134</v>
      </c>
      <c r="G171" s="8">
        <f t="shared" si="4"/>
        <v>3.1749130658431435</v>
      </c>
      <c r="H171" s="8">
        <f t="shared" si="5"/>
        <v>0.59080020717188209</v>
      </c>
      <c r="I171" s="13">
        <v>104.906756321564</v>
      </c>
      <c r="L171" s="9"/>
      <c r="M171" s="9"/>
      <c r="N171" s="9"/>
    </row>
    <row r="172" spans="1:14" x14ac:dyDescent="0.2">
      <c r="B172" s="3" t="s">
        <v>11</v>
      </c>
      <c r="D172" s="10" t="s">
        <v>34</v>
      </c>
      <c r="E172" s="8">
        <v>115.62733026951088</v>
      </c>
      <c r="F172" s="9">
        <v>104.021970044027</v>
      </c>
      <c r="G172" s="8">
        <f t="shared" si="4"/>
        <v>3.6673635939153959</v>
      </c>
      <c r="H172" s="8">
        <f t="shared" si="5"/>
        <v>0.49245052807225242</v>
      </c>
      <c r="I172" s="13">
        <v>102.553209737787</v>
      </c>
      <c r="L172" s="9"/>
      <c r="M172" s="9"/>
      <c r="N172" s="9"/>
    </row>
    <row r="173" spans="1:14" x14ac:dyDescent="0.2">
      <c r="A173" s="3">
        <v>2009</v>
      </c>
      <c r="B173" s="3" t="s">
        <v>8</v>
      </c>
      <c r="C173" s="3">
        <v>2009</v>
      </c>
      <c r="D173" s="10" t="s">
        <v>23</v>
      </c>
      <c r="E173" s="8">
        <v>101.38806141326241</v>
      </c>
      <c r="F173" s="9">
        <v>103.817587362612</v>
      </c>
      <c r="G173" s="8">
        <f t="shared" si="4"/>
        <v>3.9798404543289978</v>
      </c>
      <c r="H173" s="8">
        <f t="shared" si="5"/>
        <v>0.3124768604136019</v>
      </c>
      <c r="I173" s="13">
        <v>100.858654112697</v>
      </c>
      <c r="L173" s="9"/>
      <c r="M173" s="9"/>
      <c r="N173" s="9"/>
    </row>
    <row r="174" spans="1:14" x14ac:dyDescent="0.2">
      <c r="B174" s="3" t="s">
        <v>0</v>
      </c>
      <c r="D174" s="10" t="s">
        <v>24</v>
      </c>
      <c r="E174" s="8">
        <v>91.578441243785264</v>
      </c>
      <c r="F174" s="9">
        <v>103.454588848911</v>
      </c>
      <c r="G174" s="8">
        <f t="shared" si="4"/>
        <v>4.0361670200122157</v>
      </c>
      <c r="H174" s="8">
        <f t="shared" si="5"/>
        <v>5.6326565683217922E-2</v>
      </c>
      <c r="I174" s="13">
        <v>101.17790965969201</v>
      </c>
      <c r="L174" s="9"/>
      <c r="M174" s="9"/>
      <c r="N174" s="9"/>
    </row>
    <row r="175" spans="1:14" x14ac:dyDescent="0.2">
      <c r="B175" s="3" t="s">
        <v>1</v>
      </c>
      <c r="D175" s="10" t="s">
        <v>25</v>
      </c>
      <c r="E175" s="8">
        <v>105.78434273586353</v>
      </c>
      <c r="F175" s="9">
        <v>103.07674032426701</v>
      </c>
      <c r="G175" s="8">
        <f t="shared" si="4"/>
        <v>3.819298297459639</v>
      </c>
      <c r="H175" s="8">
        <f t="shared" si="5"/>
        <v>-0.21686872255257672</v>
      </c>
      <c r="I175" s="13">
        <v>105.51716865085</v>
      </c>
      <c r="L175" s="9"/>
      <c r="M175" s="9"/>
      <c r="N175" s="9"/>
    </row>
    <row r="176" spans="1:14" x14ac:dyDescent="0.2">
      <c r="B176" s="3" t="s">
        <v>9</v>
      </c>
      <c r="D176" s="10" t="s">
        <v>26</v>
      </c>
      <c r="E176" s="8">
        <v>98.057658568964698</v>
      </c>
      <c r="F176" s="9">
        <v>102.773753230867</v>
      </c>
      <c r="G176" s="8">
        <f t="shared" si="4"/>
        <v>3.3528681678532291</v>
      </c>
      <c r="H176" s="8">
        <f t="shared" si="5"/>
        <v>-0.46643012960640995</v>
      </c>
      <c r="I176" s="13">
        <v>102.21747756977599</v>
      </c>
      <c r="L176" s="9"/>
      <c r="M176" s="9"/>
      <c r="N176" s="9"/>
    </row>
    <row r="177" spans="1:14" x14ac:dyDescent="0.2">
      <c r="B177" s="3" t="s">
        <v>2</v>
      </c>
      <c r="D177" s="10" t="s">
        <v>27</v>
      </c>
      <c r="E177" s="8">
        <v>109.80187125690276</v>
      </c>
      <c r="F177" s="9">
        <v>102.627893741747</v>
      </c>
      <c r="G177" s="8">
        <f t="shared" si="4"/>
        <v>2.7339672789121972</v>
      </c>
      <c r="H177" s="8">
        <f t="shared" si="5"/>
        <v>-0.6189008889410319</v>
      </c>
      <c r="I177" s="13">
        <v>110.917217620286</v>
      </c>
      <c r="L177" s="9"/>
      <c r="M177" s="9"/>
      <c r="N177" s="9"/>
    </row>
    <row r="178" spans="1:14" x14ac:dyDescent="0.2">
      <c r="B178" s="3" t="s">
        <v>3</v>
      </c>
      <c r="D178" s="10" t="s">
        <v>28</v>
      </c>
      <c r="E178" s="8">
        <v>100.72418963341376</v>
      </c>
      <c r="F178" s="9">
        <v>102.740477429978</v>
      </c>
      <c r="G178" s="8">
        <f t="shared" si="4"/>
        <v>2.1325064614158284</v>
      </c>
      <c r="H178" s="8">
        <f t="shared" si="5"/>
        <v>-0.6014608174963687</v>
      </c>
      <c r="I178" s="13">
        <v>104.476108513116</v>
      </c>
      <c r="L178" s="9"/>
      <c r="M178" s="9"/>
      <c r="N178" s="9"/>
    </row>
    <row r="179" spans="1:14" x14ac:dyDescent="0.2">
      <c r="B179" s="3" t="s">
        <v>4</v>
      </c>
      <c r="D179" s="10" t="s">
        <v>29</v>
      </c>
      <c r="E179" s="8">
        <v>100.78286677798215</v>
      </c>
      <c r="F179" s="9">
        <v>103.16436099846</v>
      </c>
      <c r="G179" s="8">
        <f t="shared" si="4"/>
        <v>1.6946119544802185</v>
      </c>
      <c r="H179" s="8">
        <f t="shared" si="5"/>
        <v>-0.43789450693560994</v>
      </c>
      <c r="I179" s="13">
        <v>102.336248345906</v>
      </c>
      <c r="L179" s="9"/>
      <c r="M179" s="9"/>
      <c r="N179" s="9"/>
    </row>
    <row r="180" spans="1:14" x14ac:dyDescent="0.2">
      <c r="B180" s="3" t="s">
        <v>10</v>
      </c>
      <c r="D180" s="10" t="s">
        <v>30</v>
      </c>
      <c r="E180" s="8">
        <v>105.60776128770517</v>
      </c>
      <c r="F180" s="9">
        <v>103.92446686534799</v>
      </c>
      <c r="G180" s="8">
        <f t="shared" si="4"/>
        <v>1.5606312820504176</v>
      </c>
      <c r="H180" s="8">
        <f t="shared" si="5"/>
        <v>-0.13398067242980094</v>
      </c>
      <c r="I180" s="13">
        <v>104.891287981689</v>
      </c>
      <c r="L180" s="9"/>
      <c r="M180" s="9"/>
      <c r="N180" s="9"/>
    </row>
    <row r="181" spans="1:14" x14ac:dyDescent="0.2">
      <c r="B181" s="3" t="s">
        <v>5</v>
      </c>
      <c r="D181" s="10" t="s">
        <v>31</v>
      </c>
      <c r="E181" s="8">
        <v>100.70214934667761</v>
      </c>
      <c r="F181" s="9">
        <v>105.040718015946</v>
      </c>
      <c r="G181" s="8">
        <f t="shared" si="4"/>
        <v>1.8800064933258476</v>
      </c>
      <c r="H181" s="8">
        <f t="shared" si="5"/>
        <v>0.31937521127543</v>
      </c>
      <c r="I181" s="13">
        <v>101.56749714986201</v>
      </c>
      <c r="L181" s="9"/>
      <c r="M181" s="9"/>
      <c r="N181" s="9"/>
    </row>
    <row r="182" spans="1:14" x14ac:dyDescent="0.2">
      <c r="B182" s="3" t="s">
        <v>6</v>
      </c>
      <c r="D182" s="10" t="s">
        <v>32</v>
      </c>
      <c r="E182" s="8">
        <v>111.84717153705341</v>
      </c>
      <c r="F182" s="9">
        <v>106.528763562728</v>
      </c>
      <c r="G182" s="8">
        <f t="shared" si="4"/>
        <v>2.7506650243016129</v>
      </c>
      <c r="H182" s="8">
        <f t="shared" si="5"/>
        <v>0.87065853097576529</v>
      </c>
      <c r="I182" s="13">
        <v>107.437278893466</v>
      </c>
      <c r="L182" s="9"/>
      <c r="M182" s="9"/>
      <c r="N182" s="9"/>
    </row>
    <row r="183" spans="1:14" x14ac:dyDescent="0.2">
      <c r="B183" s="3" t="s">
        <v>7</v>
      </c>
      <c r="D183" s="10" t="s">
        <v>33</v>
      </c>
      <c r="E183" s="8">
        <v>108.7314711168556</v>
      </c>
      <c r="F183" s="9">
        <v>108.36799417957999</v>
      </c>
      <c r="G183" s="8">
        <f t="shared" si="4"/>
        <v>4.2070728981906003</v>
      </c>
      <c r="H183" s="8">
        <f t="shared" si="5"/>
        <v>1.4564078738889874</v>
      </c>
      <c r="I183" s="13">
        <v>106.08428756054499</v>
      </c>
      <c r="L183" s="9"/>
      <c r="M183" s="9"/>
      <c r="N183" s="9"/>
    </row>
    <row r="184" spans="1:14" x14ac:dyDescent="0.2">
      <c r="B184" s="3" t="s">
        <v>11</v>
      </c>
      <c r="D184" s="10" t="s">
        <v>34</v>
      </c>
      <c r="E184" s="8">
        <v>108.70063053174201</v>
      </c>
      <c r="F184" s="9">
        <v>110.542336086129</v>
      </c>
      <c r="G184" s="8">
        <f t="shared" si="4"/>
        <v>6.2682585605158936</v>
      </c>
      <c r="H184" s="8">
        <f t="shared" si="5"/>
        <v>2.0611856623252933</v>
      </c>
      <c r="I184" s="13">
        <v>96.994262767473103</v>
      </c>
      <c r="L184" s="9"/>
      <c r="M184" s="9"/>
      <c r="N184" s="9"/>
    </row>
    <row r="185" spans="1:14" x14ac:dyDescent="0.2">
      <c r="A185" s="3">
        <v>2010</v>
      </c>
      <c r="B185" s="3" t="s">
        <v>8</v>
      </c>
      <c r="C185" s="3">
        <v>2010</v>
      </c>
      <c r="D185" s="10" t="s">
        <v>23</v>
      </c>
      <c r="E185" s="8">
        <v>116.05887727705118</v>
      </c>
      <c r="F185" s="9">
        <v>113.004520714728</v>
      </c>
      <c r="G185" s="8">
        <f t="shared" si="4"/>
        <v>8.849110815904492</v>
      </c>
      <c r="H185" s="8">
        <f t="shared" si="5"/>
        <v>2.5808522553885984</v>
      </c>
      <c r="I185" s="13">
        <v>115.32557097664601</v>
      </c>
      <c r="L185" s="9"/>
      <c r="M185" s="9"/>
      <c r="N185" s="9"/>
    </row>
    <row r="186" spans="1:14" x14ac:dyDescent="0.2">
      <c r="B186" s="3" t="s">
        <v>0</v>
      </c>
      <c r="D186" s="10" t="s">
        <v>24</v>
      </c>
      <c r="E186" s="8">
        <v>102.71837381104721</v>
      </c>
      <c r="F186" s="9">
        <v>115.615169844862</v>
      </c>
      <c r="G186" s="8">
        <f t="shared" si="4"/>
        <v>11.75451097071274</v>
      </c>
      <c r="H186" s="8">
        <f t="shared" si="5"/>
        <v>2.9054001548082482</v>
      </c>
      <c r="I186" s="13">
        <v>112.980425314458</v>
      </c>
      <c r="L186" s="9"/>
      <c r="M186" s="9"/>
      <c r="N186" s="9"/>
    </row>
    <row r="187" spans="1:14" x14ac:dyDescent="0.2">
      <c r="B187" s="3" t="s">
        <v>1</v>
      </c>
      <c r="D187" s="10" t="s">
        <v>25</v>
      </c>
      <c r="E187" s="8">
        <v>120.52508594047802</v>
      </c>
      <c r="F187" s="9">
        <v>118.15106321974901</v>
      </c>
      <c r="G187" s="8">
        <f t="shared" si="4"/>
        <v>14.624369036176343</v>
      </c>
      <c r="H187" s="8">
        <f t="shared" si="5"/>
        <v>2.8698580654636032</v>
      </c>
      <c r="I187" s="13">
        <v>120.94610814798</v>
      </c>
      <c r="L187" s="9"/>
      <c r="M187" s="9"/>
      <c r="N187" s="9"/>
    </row>
    <row r="188" spans="1:14" x14ac:dyDescent="0.2">
      <c r="B188" s="3" t="s">
        <v>9</v>
      </c>
      <c r="D188" s="10" t="s">
        <v>26</v>
      </c>
      <c r="E188" s="8">
        <v>123.84475999373069</v>
      </c>
      <c r="F188" s="9">
        <v>120.407311732506</v>
      </c>
      <c r="G188" s="8">
        <f t="shared" si="4"/>
        <v>17.157647694375488</v>
      </c>
      <c r="H188" s="8">
        <f t="shared" si="5"/>
        <v>2.5332786581991442</v>
      </c>
      <c r="I188" s="13">
        <v>128.96028825677101</v>
      </c>
      <c r="L188" s="9"/>
      <c r="M188" s="9"/>
      <c r="N188" s="9"/>
    </row>
    <row r="189" spans="1:14" x14ac:dyDescent="0.2">
      <c r="B189" s="3" t="s">
        <v>2</v>
      </c>
      <c r="D189" s="10" t="s">
        <v>27</v>
      </c>
      <c r="E189" s="8">
        <v>120.81143934252398</v>
      </c>
      <c r="F189" s="9">
        <v>122.249610432211</v>
      </c>
      <c r="G189" s="8">
        <f t="shared" si="4"/>
        <v>19.119282268269199</v>
      </c>
      <c r="H189" s="8">
        <f t="shared" si="5"/>
        <v>1.9616345738937113</v>
      </c>
      <c r="I189" s="13">
        <v>121.293669526561</v>
      </c>
      <c r="L189" s="9"/>
      <c r="M189" s="9"/>
      <c r="N189" s="9"/>
    </row>
    <row r="190" spans="1:14" x14ac:dyDescent="0.2">
      <c r="B190" s="3" t="s">
        <v>3</v>
      </c>
      <c r="D190" s="10" t="s">
        <v>28</v>
      </c>
      <c r="E190" s="8">
        <v>121.57619107814858</v>
      </c>
      <c r="F190" s="9">
        <v>123.625274354387</v>
      </c>
      <c r="G190" s="8">
        <f t="shared" si="4"/>
        <v>20.327720336556609</v>
      </c>
      <c r="H190" s="8">
        <f t="shared" si="5"/>
        <v>1.2084380682874105</v>
      </c>
      <c r="I190" s="13">
        <v>126.10979459156</v>
      </c>
      <c r="L190" s="9"/>
      <c r="M190" s="9"/>
      <c r="N190" s="9"/>
    </row>
    <row r="191" spans="1:14" x14ac:dyDescent="0.2">
      <c r="B191" s="3" t="s">
        <v>4</v>
      </c>
      <c r="D191" s="10" t="s">
        <v>29</v>
      </c>
      <c r="E191" s="8">
        <v>125.14834998500798</v>
      </c>
      <c r="F191" s="9">
        <v>124.561249433152</v>
      </c>
      <c r="G191" s="8">
        <f t="shared" si="4"/>
        <v>20.740581560924333</v>
      </c>
      <c r="H191" s="8">
        <f t="shared" si="5"/>
        <v>0.41286122436772388</v>
      </c>
      <c r="I191" s="13">
        <v>127.103864569123</v>
      </c>
      <c r="L191" s="9"/>
      <c r="M191" s="9"/>
      <c r="N191" s="9"/>
    </row>
    <row r="192" spans="1:14" x14ac:dyDescent="0.2">
      <c r="B192" s="3" t="s">
        <v>10</v>
      </c>
      <c r="D192" s="10" t="s">
        <v>30</v>
      </c>
      <c r="E192" s="8">
        <v>125.4298152893825</v>
      </c>
      <c r="F192" s="9">
        <v>125.177156536768</v>
      </c>
      <c r="G192" s="8">
        <f t="shared" si="4"/>
        <v>20.450131054274756</v>
      </c>
      <c r="H192" s="8">
        <f t="shared" si="5"/>
        <v>-0.29045050664957728</v>
      </c>
      <c r="I192" s="13">
        <v>124.390784687115</v>
      </c>
      <c r="L192" s="9"/>
      <c r="M192" s="9"/>
      <c r="N192" s="9"/>
    </row>
    <row r="193" spans="1:14" x14ac:dyDescent="0.2">
      <c r="B193" s="3" t="s">
        <v>5</v>
      </c>
      <c r="D193" s="10" t="s">
        <v>31</v>
      </c>
      <c r="E193" s="8">
        <v>124.60038557731632</v>
      </c>
      <c r="F193" s="9">
        <v>125.664759671607</v>
      </c>
      <c r="G193" s="8">
        <f t="shared" si="4"/>
        <v>19.634330424636005</v>
      </c>
      <c r="H193" s="8">
        <f t="shared" si="5"/>
        <v>-0.81580062963875122</v>
      </c>
      <c r="I193" s="13">
        <v>125.98077998374001</v>
      </c>
      <c r="L193" s="9"/>
      <c r="M193" s="9"/>
      <c r="N193" s="9"/>
    </row>
    <row r="194" spans="1:14" x14ac:dyDescent="0.2">
      <c r="B194" s="3" t="s">
        <v>6</v>
      </c>
      <c r="D194" s="10" t="s">
        <v>32</v>
      </c>
      <c r="E194" s="8">
        <v>138.55349334324058</v>
      </c>
      <c r="F194" s="9">
        <v>126.204201610293</v>
      </c>
      <c r="G194" s="8">
        <f t="shared" si="4"/>
        <v>18.469601438656881</v>
      </c>
      <c r="H194" s="8">
        <f t="shared" si="5"/>
        <v>-1.1647289859791243</v>
      </c>
      <c r="I194" s="13">
        <v>132.965176105447</v>
      </c>
      <c r="L194" s="9"/>
      <c r="M194" s="9"/>
      <c r="N194" s="9"/>
    </row>
    <row r="195" spans="1:14" x14ac:dyDescent="0.2">
      <c r="B195" s="3" t="s">
        <v>7</v>
      </c>
      <c r="D195" s="10" t="s">
        <v>33</v>
      </c>
      <c r="E195" s="8">
        <v>114.40450582019426</v>
      </c>
      <c r="F195" s="9">
        <v>126.915702179609</v>
      </c>
      <c r="G195" s="8">
        <f t="shared" si="4"/>
        <v>17.115485195096447</v>
      </c>
      <c r="H195" s="8">
        <f t="shared" si="5"/>
        <v>-1.3541162435604335</v>
      </c>
      <c r="I195" s="13">
        <v>111.45572276012901</v>
      </c>
      <c r="L195" s="9"/>
      <c r="M195" s="9"/>
      <c r="N195" s="9"/>
    </row>
    <row r="196" spans="1:14" x14ac:dyDescent="0.2">
      <c r="B196" s="3" t="s">
        <v>11</v>
      </c>
      <c r="D196" s="10" t="s">
        <v>34</v>
      </c>
      <c r="E196" s="8">
        <v>132.2527659149317</v>
      </c>
      <c r="F196" s="9">
        <v>127.897394805925</v>
      </c>
      <c r="G196" s="8">
        <f t="shared" si="4"/>
        <v>15.699920351125773</v>
      </c>
      <c r="H196" s="8">
        <f t="shared" si="5"/>
        <v>-1.4155648439706745</v>
      </c>
      <c r="I196" s="13">
        <v>118.7490656105</v>
      </c>
      <c r="L196" s="9"/>
      <c r="M196" s="9"/>
      <c r="N196" s="9"/>
    </row>
    <row r="197" spans="1:14" x14ac:dyDescent="0.2">
      <c r="A197" s="3">
        <v>2011</v>
      </c>
      <c r="B197" s="3" t="s">
        <v>8</v>
      </c>
      <c r="C197" s="3">
        <v>2011</v>
      </c>
      <c r="D197" s="10" t="s">
        <v>23</v>
      </c>
      <c r="E197" s="8">
        <v>126.05929328218348</v>
      </c>
      <c r="F197" s="9">
        <v>129.157371727292</v>
      </c>
      <c r="G197" s="8">
        <f t="shared" si="4"/>
        <v>14.293986568325657</v>
      </c>
      <c r="H197" s="8">
        <f t="shared" si="5"/>
        <v>-1.4059337828001155</v>
      </c>
      <c r="I197" s="13">
        <v>125.604562722616</v>
      </c>
      <c r="L197" s="9"/>
      <c r="M197" s="9"/>
      <c r="N197" s="9"/>
    </row>
    <row r="198" spans="1:14" x14ac:dyDescent="0.2">
      <c r="B198" s="3" t="s">
        <v>0</v>
      </c>
      <c r="D198" s="10" t="s">
        <v>24</v>
      </c>
      <c r="E198" s="8">
        <v>121.81376263456062</v>
      </c>
      <c r="F198" s="9">
        <v>130.67363633089599</v>
      </c>
      <c r="G198" s="8">
        <f t="shared" si="4"/>
        <v>13.024645906103993</v>
      </c>
      <c r="H198" s="8">
        <f t="shared" si="5"/>
        <v>-1.2693406622216639</v>
      </c>
      <c r="I198" s="13">
        <v>133.475271713111</v>
      </c>
      <c r="L198" s="9"/>
      <c r="M198" s="9"/>
      <c r="N198" s="9"/>
    </row>
    <row r="199" spans="1:14" x14ac:dyDescent="0.2">
      <c r="B199" s="3" t="s">
        <v>1</v>
      </c>
      <c r="D199" s="10" t="s">
        <v>25</v>
      </c>
      <c r="E199" s="8">
        <v>132.83492356011723</v>
      </c>
      <c r="F199" s="9">
        <v>132.37634333703599</v>
      </c>
      <c r="G199" s="8">
        <f t="shared" si="4"/>
        <v>12.039908680998845</v>
      </c>
      <c r="H199" s="8">
        <f t="shared" si="5"/>
        <v>-0.98473722510514783</v>
      </c>
      <c r="I199" s="13">
        <v>133.64728692701399</v>
      </c>
      <c r="L199" s="9"/>
      <c r="M199" s="9"/>
      <c r="N199" s="9"/>
    </row>
    <row r="200" spans="1:14" x14ac:dyDescent="0.2">
      <c r="B200" s="3" t="s">
        <v>9</v>
      </c>
      <c r="D200" s="10" t="s">
        <v>26</v>
      </c>
      <c r="E200" s="8">
        <v>132.30131921974387</v>
      </c>
      <c r="F200" s="9">
        <v>134.167252163878</v>
      </c>
      <c r="G200" s="8">
        <f t="shared" si="4"/>
        <v>11.427827956113457</v>
      </c>
      <c r="H200" s="8">
        <f t="shared" si="5"/>
        <v>-0.61208072488538789</v>
      </c>
      <c r="I200" s="13">
        <v>137.21360145538</v>
      </c>
      <c r="L200" s="9"/>
      <c r="M200" s="9"/>
      <c r="N200" s="9"/>
    </row>
    <row r="201" spans="1:14" x14ac:dyDescent="0.2">
      <c r="B201" s="3" t="s">
        <v>2</v>
      </c>
      <c r="D201" s="10" t="s">
        <v>27</v>
      </c>
      <c r="E201" s="8">
        <v>135.93591120509109</v>
      </c>
      <c r="F201" s="9">
        <v>136.00973188993299</v>
      </c>
      <c r="G201" s="8">
        <f t="shared" si="4"/>
        <v>11.255758941949479</v>
      </c>
      <c r="H201" s="8">
        <f t="shared" si="5"/>
        <v>-0.17206901416397891</v>
      </c>
      <c r="I201" s="13">
        <v>136.063634284323</v>
      </c>
      <c r="L201" s="9"/>
      <c r="M201" s="9"/>
      <c r="N201" s="9"/>
    </row>
    <row r="202" spans="1:14" x14ac:dyDescent="0.2">
      <c r="B202" s="3" t="s">
        <v>3</v>
      </c>
      <c r="D202" s="10" t="s">
        <v>28</v>
      </c>
      <c r="E202" s="8">
        <v>136.33659494134591</v>
      </c>
      <c r="F202" s="9">
        <v>137.84318660079501</v>
      </c>
      <c r="G202" s="8">
        <f t="shared" si="4"/>
        <v>11.500813503273299</v>
      </c>
      <c r="H202" s="8">
        <f t="shared" si="5"/>
        <v>0.24505456132382086</v>
      </c>
      <c r="I202" s="13">
        <v>141.26320747652599</v>
      </c>
      <c r="L202" s="9"/>
      <c r="M202" s="9"/>
      <c r="N202" s="9"/>
    </row>
    <row r="203" spans="1:14" x14ac:dyDescent="0.2">
      <c r="B203" s="3" t="s">
        <v>4</v>
      </c>
      <c r="D203" s="10" t="s">
        <v>29</v>
      </c>
      <c r="E203" s="8">
        <v>138.65185790879872</v>
      </c>
      <c r="F203" s="9">
        <v>139.593033971728</v>
      </c>
      <c r="G203" s="8">
        <f t="shared" si="4"/>
        <v>12.067785613087544</v>
      </c>
      <c r="H203" s="8">
        <f t="shared" si="5"/>
        <v>0.56697210981424462</v>
      </c>
      <c r="I203" s="13">
        <v>140.59320173849099</v>
      </c>
      <c r="L203" s="9"/>
      <c r="M203" s="9"/>
      <c r="N203" s="9"/>
    </row>
    <row r="204" spans="1:14" x14ac:dyDescent="0.2">
      <c r="B204" s="3" t="s">
        <v>10</v>
      </c>
      <c r="D204" s="10" t="s">
        <v>30</v>
      </c>
      <c r="E204" s="8">
        <v>136.7649609598584</v>
      </c>
      <c r="F204" s="9">
        <v>141.24390104553299</v>
      </c>
      <c r="G204" s="8">
        <f t="shared" si="4"/>
        <v>12.835204883445117</v>
      </c>
      <c r="H204" s="8">
        <f t="shared" si="5"/>
        <v>0.76741927035757307</v>
      </c>
      <c r="I204" s="13">
        <v>135.395364436113</v>
      </c>
      <c r="L204" s="9"/>
      <c r="M204" s="9"/>
      <c r="N204" s="9"/>
    </row>
    <row r="205" spans="1:14" x14ac:dyDescent="0.2">
      <c r="B205" s="3" t="s">
        <v>5</v>
      </c>
      <c r="D205" s="10" t="s">
        <v>31</v>
      </c>
      <c r="E205" s="8">
        <v>139.83031003408584</v>
      </c>
      <c r="F205" s="9">
        <v>142.78135432823601</v>
      </c>
      <c r="G205" s="8">
        <f t="shared" si="4"/>
        <v>13.620839049355515</v>
      </c>
      <c r="H205" s="8">
        <f t="shared" si="5"/>
        <v>0.78563416591039825</v>
      </c>
      <c r="I205" s="13">
        <v>141.93372674800599</v>
      </c>
      <c r="L205" s="9"/>
      <c r="M205" s="9"/>
      <c r="N205" s="9"/>
    </row>
    <row r="206" spans="1:14" x14ac:dyDescent="0.2">
      <c r="B206" s="3" t="s">
        <v>6</v>
      </c>
      <c r="D206" s="10" t="s">
        <v>32</v>
      </c>
      <c r="E206" s="8">
        <v>138.77627939161118</v>
      </c>
      <c r="F206" s="9">
        <v>144.21669772089999</v>
      </c>
      <c r="G206" s="8">
        <f t="shared" si="4"/>
        <v>14.272501137662541</v>
      </c>
      <c r="H206" s="8">
        <f t="shared" si="5"/>
        <v>0.65166208830702566</v>
      </c>
      <c r="I206" s="13">
        <v>133.18579947407699</v>
      </c>
      <c r="L206" s="9"/>
      <c r="M206" s="9"/>
      <c r="N206" s="9"/>
    </row>
    <row r="207" spans="1:14" x14ac:dyDescent="0.2">
      <c r="B207" s="3" t="s">
        <v>7</v>
      </c>
      <c r="D207" s="10" t="s">
        <v>33</v>
      </c>
      <c r="E207" s="8">
        <v>147.55987262283253</v>
      </c>
      <c r="F207" s="9">
        <v>145.56767636594699</v>
      </c>
      <c r="G207" s="8">
        <f t="shared" si="4"/>
        <v>14.696348730704756</v>
      </c>
      <c r="H207" s="8">
        <f t="shared" si="5"/>
        <v>0.42384759304221475</v>
      </c>
      <c r="I207" s="13">
        <v>144.13098173411501</v>
      </c>
      <c r="L207" s="9"/>
      <c r="M207" s="9"/>
      <c r="N207" s="9"/>
    </row>
    <row r="208" spans="1:14" x14ac:dyDescent="0.2">
      <c r="B208" s="3" t="s">
        <v>11</v>
      </c>
      <c r="D208" s="10" t="s">
        <v>34</v>
      </c>
      <c r="E208" s="8">
        <v>165.58335187215644</v>
      </c>
      <c r="F208" s="9">
        <v>146.84212395045401</v>
      </c>
      <c r="G208" s="8">
        <f t="shared" si="4"/>
        <v>14.812443344351344</v>
      </c>
      <c r="H208" s="8">
        <f t="shared" si="5"/>
        <v>0.11609461364658813</v>
      </c>
      <c r="I208" s="13">
        <v>149.21966115345199</v>
      </c>
      <c r="L208" s="9"/>
      <c r="M208" s="9"/>
      <c r="N208" s="9"/>
    </row>
    <row r="209" spans="1:14" x14ac:dyDescent="0.2">
      <c r="A209" s="3">
        <v>2012</v>
      </c>
      <c r="B209" s="3" t="s">
        <v>8</v>
      </c>
      <c r="C209" s="3">
        <v>2012</v>
      </c>
      <c r="D209" s="10" t="s">
        <v>23</v>
      </c>
      <c r="E209" s="8">
        <v>146.4768054526271</v>
      </c>
      <c r="F209" s="9">
        <v>147.96424179413</v>
      </c>
      <c r="G209" s="8">
        <f t="shared" ref="G209:G272" si="6">+(F209/F197-1)*100</f>
        <v>14.561205307388558</v>
      </c>
      <c r="H209" s="8">
        <f t="shared" si="5"/>
        <v>-0.25123803696278557</v>
      </c>
      <c r="I209" s="13">
        <v>146.37054081474099</v>
      </c>
      <c r="L209" s="9"/>
      <c r="M209" s="9"/>
      <c r="N209" s="9"/>
    </row>
    <row r="210" spans="1:14" x14ac:dyDescent="0.2">
      <c r="B210" s="3" t="s">
        <v>0</v>
      </c>
      <c r="D210" s="10" t="s">
        <v>24</v>
      </c>
      <c r="E210" s="8">
        <v>140.92717421822357</v>
      </c>
      <c r="F210" s="9">
        <v>148.85529229842399</v>
      </c>
      <c r="G210" s="8">
        <f t="shared" si="6"/>
        <v>13.913790476824129</v>
      </c>
      <c r="H210" s="8">
        <f t="shared" si="5"/>
        <v>-0.64741483056442917</v>
      </c>
      <c r="I210" s="13">
        <v>153.72951292880501</v>
      </c>
      <c r="L210" s="9"/>
      <c r="M210" s="9"/>
      <c r="N210" s="9"/>
    </row>
    <row r="211" spans="1:14" x14ac:dyDescent="0.2">
      <c r="B211" s="3" t="s">
        <v>1</v>
      </c>
      <c r="D211" s="10" t="s">
        <v>25</v>
      </c>
      <c r="E211" s="8">
        <v>150.82551539601712</v>
      </c>
      <c r="F211" s="9">
        <v>149.46530203527701</v>
      </c>
      <c r="G211" s="8">
        <f t="shared" si="6"/>
        <v>12.909375094862519</v>
      </c>
      <c r="H211" s="8">
        <f t="shared" ref="H211:H264" si="7">+G211-G210</f>
        <v>-1.0044153819616106</v>
      </c>
      <c r="I211" s="13">
        <v>151.75675189796399</v>
      </c>
      <c r="L211" s="9"/>
      <c r="M211" s="9"/>
      <c r="N211" s="9"/>
    </row>
    <row r="212" spans="1:14" x14ac:dyDescent="0.2">
      <c r="B212" s="3" t="s">
        <v>9</v>
      </c>
      <c r="D212" s="10" t="s">
        <v>26</v>
      </c>
      <c r="E212" s="8">
        <v>140.73234515486413</v>
      </c>
      <c r="F212" s="9">
        <v>149.85578730825301</v>
      </c>
      <c r="G212" s="8">
        <f t="shared" si="6"/>
        <v>11.693267091147042</v>
      </c>
      <c r="H212" s="8">
        <f t="shared" si="7"/>
        <v>-1.2161080037154761</v>
      </c>
      <c r="I212" s="13">
        <v>145.66702081672801</v>
      </c>
      <c r="L212" s="9"/>
      <c r="M212" s="9"/>
      <c r="N212" s="9"/>
    </row>
    <row r="213" spans="1:14" x14ac:dyDescent="0.2">
      <c r="B213" s="3" t="s">
        <v>2</v>
      </c>
      <c r="D213" s="10" t="s">
        <v>27</v>
      </c>
      <c r="E213" s="8">
        <v>150.84007803563156</v>
      </c>
      <c r="F213" s="9">
        <v>150.10220360304601</v>
      </c>
      <c r="G213" s="8">
        <f t="shared" si="6"/>
        <v>10.361370114689628</v>
      </c>
      <c r="H213" s="8">
        <f t="shared" si="7"/>
        <v>-1.3318969764574149</v>
      </c>
      <c r="I213" s="13">
        <v>150.47885398192301</v>
      </c>
      <c r="L213" s="9"/>
      <c r="M213" s="9"/>
      <c r="N213" s="9"/>
    </row>
    <row r="214" spans="1:14" x14ac:dyDescent="0.2">
      <c r="B214" s="3" t="s">
        <v>3</v>
      </c>
      <c r="D214" s="10" t="s">
        <v>28</v>
      </c>
      <c r="E214" s="8">
        <v>147.19003532699153</v>
      </c>
      <c r="F214" s="9">
        <v>150.256076979754</v>
      </c>
      <c r="G214" s="8">
        <f t="shared" si="6"/>
        <v>9.0050808350127021</v>
      </c>
      <c r="H214" s="8">
        <f t="shared" si="7"/>
        <v>-1.3562892796769255</v>
      </c>
      <c r="I214" s="13">
        <v>152.213137392276</v>
      </c>
      <c r="L214" s="9"/>
      <c r="M214" s="9"/>
      <c r="N214" s="9"/>
    </row>
    <row r="215" spans="1:14" x14ac:dyDescent="0.2">
      <c r="B215" s="3" t="s">
        <v>4</v>
      </c>
      <c r="D215" s="10" t="s">
        <v>29</v>
      </c>
      <c r="E215" s="8">
        <v>146.08844786889532</v>
      </c>
      <c r="F215" s="9">
        <v>150.39761847549599</v>
      </c>
      <c r="G215" s="8">
        <f t="shared" si="6"/>
        <v>7.740059941641686</v>
      </c>
      <c r="H215" s="8">
        <f t="shared" si="7"/>
        <v>-1.2650208933710161</v>
      </c>
      <c r="I215" s="13">
        <v>147.693047198926</v>
      </c>
      <c r="L215" s="9"/>
      <c r="M215" s="9"/>
      <c r="N215" s="9"/>
    </row>
    <row r="216" spans="1:14" x14ac:dyDescent="0.2">
      <c r="B216" s="3" t="s">
        <v>10</v>
      </c>
      <c r="D216" s="10" t="s">
        <v>30</v>
      </c>
      <c r="E216" s="8">
        <v>161.28359021421019</v>
      </c>
      <c r="F216" s="9">
        <v>150.58752637472901</v>
      </c>
      <c r="G216" s="8">
        <f t="shared" si="6"/>
        <v>6.615241621076362</v>
      </c>
      <c r="H216" s="8">
        <f t="shared" si="7"/>
        <v>-1.1248183205653239</v>
      </c>
      <c r="I216" s="13">
        <v>159.58282309529201</v>
      </c>
      <c r="L216" s="9"/>
      <c r="M216" s="9"/>
      <c r="N216" s="9"/>
    </row>
    <row r="217" spans="1:14" x14ac:dyDescent="0.2">
      <c r="B217" s="3" t="s">
        <v>5</v>
      </c>
      <c r="D217" s="10" t="s">
        <v>31</v>
      </c>
      <c r="E217" s="8">
        <v>143.68727982905162</v>
      </c>
      <c r="F217" s="9">
        <v>150.79690804091501</v>
      </c>
      <c r="G217" s="8">
        <f t="shared" si="6"/>
        <v>5.6138658653231976</v>
      </c>
      <c r="H217" s="8">
        <f t="shared" si="7"/>
        <v>-1.0013757557531644</v>
      </c>
      <c r="I217" s="13">
        <v>146.485093092401</v>
      </c>
      <c r="L217" s="9"/>
      <c r="M217" s="9"/>
      <c r="N217" s="9"/>
    </row>
    <row r="218" spans="1:14" x14ac:dyDescent="0.2">
      <c r="B218" s="3" t="s">
        <v>6</v>
      </c>
      <c r="D218" s="10" t="s">
        <v>32</v>
      </c>
      <c r="E218" s="8">
        <v>154.84616475361847</v>
      </c>
      <c r="F218" s="9">
        <v>150.946908669153</v>
      </c>
      <c r="G218" s="8">
        <f t="shared" si="6"/>
        <v>4.6667348889640081</v>
      </c>
      <c r="H218" s="8">
        <f t="shared" si="7"/>
        <v>-0.94713097635918952</v>
      </c>
      <c r="I218" s="13">
        <v>149.177172783873</v>
      </c>
      <c r="L218" s="9"/>
      <c r="M218" s="9"/>
      <c r="N218" s="9"/>
    </row>
    <row r="219" spans="1:14" x14ac:dyDescent="0.2">
      <c r="B219" s="3" t="s">
        <v>7</v>
      </c>
      <c r="D219" s="10" t="s">
        <v>33</v>
      </c>
      <c r="E219" s="8">
        <v>154.72174199647034</v>
      </c>
      <c r="F219" s="9">
        <v>150.958872626545</v>
      </c>
      <c r="G219" s="8">
        <f t="shared" si="6"/>
        <v>3.7035668873664829</v>
      </c>
      <c r="H219" s="8">
        <f t="shared" si="7"/>
        <v>-0.96316800159752525</v>
      </c>
      <c r="I219" s="13">
        <v>151.562010165499</v>
      </c>
      <c r="L219" s="9"/>
      <c r="M219" s="9"/>
      <c r="N219" s="9"/>
    </row>
    <row r="220" spans="1:14" x14ac:dyDescent="0.2">
      <c r="B220" s="3" t="s">
        <v>11</v>
      </c>
      <c r="D220" s="10" t="s">
        <v>34</v>
      </c>
      <c r="E220" s="8">
        <v>174.1539956953217</v>
      </c>
      <c r="F220" s="9">
        <v>150.789896127579</v>
      </c>
      <c r="G220" s="8">
        <f t="shared" si="6"/>
        <v>2.6884466602083545</v>
      </c>
      <c r="H220" s="8">
        <f t="shared" si="7"/>
        <v>-1.0151202271581283</v>
      </c>
      <c r="I220" s="13">
        <v>157.087346761932</v>
      </c>
      <c r="L220" s="9"/>
      <c r="M220" s="9"/>
      <c r="N220" s="9"/>
    </row>
    <row r="221" spans="1:14" x14ac:dyDescent="0.2">
      <c r="A221" s="3">
        <v>2013</v>
      </c>
      <c r="B221" s="3" t="s">
        <v>8</v>
      </c>
      <c r="C221" s="3">
        <v>2013</v>
      </c>
      <c r="D221" s="10" t="s">
        <v>23</v>
      </c>
      <c r="E221" s="8">
        <v>150.8245447340374</v>
      </c>
      <c r="F221" s="9">
        <v>150.48124183351899</v>
      </c>
      <c r="G221" s="8">
        <f t="shared" si="6"/>
        <v>1.7010867009956465</v>
      </c>
      <c r="H221" s="8">
        <f t="shared" si="7"/>
        <v>-0.98735995921270803</v>
      </c>
      <c r="I221" s="13">
        <v>150.893545461229</v>
      </c>
      <c r="L221" s="9"/>
      <c r="M221" s="9"/>
      <c r="N221" s="9"/>
    </row>
    <row r="222" spans="1:14" x14ac:dyDescent="0.2">
      <c r="B222" s="3" t="s">
        <v>0</v>
      </c>
      <c r="D222" s="10" t="s">
        <v>24</v>
      </c>
      <c r="E222" s="8">
        <v>143.52475376978657</v>
      </c>
      <c r="F222" s="9">
        <v>150.161710431589</v>
      </c>
      <c r="G222" s="8">
        <f t="shared" si="6"/>
        <v>0.87764305386328623</v>
      </c>
      <c r="H222" s="8">
        <f t="shared" si="7"/>
        <v>-0.82344364713236029</v>
      </c>
      <c r="I222" s="13">
        <v>155.911499654728</v>
      </c>
      <c r="L222" s="9"/>
      <c r="M222" s="9"/>
      <c r="N222" s="9"/>
    </row>
    <row r="223" spans="1:14" x14ac:dyDescent="0.2">
      <c r="B223" s="3" t="s">
        <v>1</v>
      </c>
      <c r="D223" s="10" t="s">
        <v>25</v>
      </c>
      <c r="E223" s="8">
        <v>144.93745629206052</v>
      </c>
      <c r="F223" s="9">
        <v>149.97778287505</v>
      </c>
      <c r="G223" s="8">
        <f t="shared" si="6"/>
        <v>0.34287612763264086</v>
      </c>
      <c r="H223" s="8">
        <f t="shared" si="7"/>
        <v>-0.53476692623064537</v>
      </c>
      <c r="I223" s="13">
        <v>145.73496617140401</v>
      </c>
      <c r="L223" s="9"/>
      <c r="M223" s="9"/>
      <c r="N223" s="9"/>
    </row>
    <row r="224" spans="1:14" x14ac:dyDescent="0.2">
      <c r="B224" s="3" t="s">
        <v>9</v>
      </c>
      <c r="D224" s="10" t="s">
        <v>26</v>
      </c>
      <c r="E224" s="8">
        <v>142.44687726098923</v>
      </c>
      <c r="F224" s="9">
        <v>150.095882921033</v>
      </c>
      <c r="G224" s="8">
        <f t="shared" si="6"/>
        <v>0.16021777810029114</v>
      </c>
      <c r="H224" s="8">
        <f t="shared" si="7"/>
        <v>-0.18265834953234972</v>
      </c>
      <c r="I224" s="13">
        <v>147.12254622830801</v>
      </c>
      <c r="L224" s="9"/>
      <c r="M224" s="9"/>
      <c r="N224" s="9"/>
    </row>
    <row r="225" spans="1:14" x14ac:dyDescent="0.2">
      <c r="B225" s="3" t="s">
        <v>2</v>
      </c>
      <c r="D225" s="10" t="s">
        <v>27</v>
      </c>
      <c r="E225" s="8">
        <v>154.25321750861343</v>
      </c>
      <c r="F225" s="9">
        <v>150.600324006655</v>
      </c>
      <c r="G225" s="8">
        <f t="shared" si="6"/>
        <v>0.33185415780190297</v>
      </c>
      <c r="H225" s="8">
        <f t="shared" si="7"/>
        <v>0.17163637970161183</v>
      </c>
      <c r="I225" s="13">
        <v>153.658402067021</v>
      </c>
      <c r="L225" s="9"/>
      <c r="M225" s="9"/>
      <c r="N225" s="9"/>
    </row>
    <row r="226" spans="1:14" x14ac:dyDescent="0.2">
      <c r="B226" s="3" t="s">
        <v>3</v>
      </c>
      <c r="D226" s="10" t="s">
        <v>28</v>
      </c>
      <c r="E226" s="8">
        <v>139.11003622624645</v>
      </c>
      <c r="F226" s="9">
        <v>151.48950670936401</v>
      </c>
      <c r="G226" s="8">
        <f t="shared" si="6"/>
        <v>0.82088508791309245</v>
      </c>
      <c r="H226" s="8">
        <f t="shared" si="7"/>
        <v>0.48903093011118948</v>
      </c>
      <c r="I226" s="13">
        <v>143.67305299474799</v>
      </c>
      <c r="L226" s="9"/>
      <c r="M226" s="9"/>
      <c r="N226" s="9"/>
    </row>
    <row r="227" spans="1:14" x14ac:dyDescent="0.2">
      <c r="B227" s="3" t="s">
        <v>4</v>
      </c>
      <c r="D227" s="10" t="s">
        <v>29</v>
      </c>
      <c r="E227" s="8">
        <v>147.10853050388184</v>
      </c>
      <c r="F227" s="9">
        <v>152.78047895060499</v>
      </c>
      <c r="G227" s="8">
        <f t="shared" si="6"/>
        <v>1.5843738080847602</v>
      </c>
      <c r="H227" s="8">
        <f t="shared" si="7"/>
        <v>0.7634887201716678</v>
      </c>
      <c r="I227" s="13">
        <v>148.363145578885</v>
      </c>
      <c r="L227" s="9"/>
      <c r="M227" s="9"/>
      <c r="N227" s="9"/>
    </row>
    <row r="228" spans="1:14" x14ac:dyDescent="0.2">
      <c r="B228" s="3" t="s">
        <v>10</v>
      </c>
      <c r="D228" s="10" t="s">
        <v>30</v>
      </c>
      <c r="E228" s="8">
        <v>157.50222706522976</v>
      </c>
      <c r="F228" s="9">
        <v>154.432764555044</v>
      </c>
      <c r="G228" s="8">
        <f t="shared" si="6"/>
        <v>2.5534905001004748</v>
      </c>
      <c r="H228" s="8">
        <f t="shared" si="7"/>
        <v>0.9691166920157146</v>
      </c>
      <c r="I228" s="13">
        <v>155.93042693973601</v>
      </c>
      <c r="L228" s="9"/>
      <c r="M228" s="9"/>
      <c r="N228" s="9"/>
    </row>
    <row r="229" spans="1:14" x14ac:dyDescent="0.2">
      <c r="B229" s="3" t="s">
        <v>5</v>
      </c>
      <c r="D229" s="10" t="s">
        <v>31</v>
      </c>
      <c r="E229" s="8">
        <v>151.87210308037928</v>
      </c>
      <c r="F229" s="9">
        <v>156.32702906064401</v>
      </c>
      <c r="G229" s="8">
        <f t="shared" si="6"/>
        <v>3.6672641976376097</v>
      </c>
      <c r="H229" s="8">
        <f t="shared" si="7"/>
        <v>1.1137736975371348</v>
      </c>
      <c r="I229" s="13">
        <v>155.34591155542699</v>
      </c>
      <c r="L229" s="9"/>
      <c r="M229" s="9"/>
      <c r="N229" s="9"/>
    </row>
    <row r="230" spans="1:14" x14ac:dyDescent="0.2">
      <c r="B230" s="3" t="s">
        <v>6</v>
      </c>
      <c r="D230" s="10" t="s">
        <v>32</v>
      </c>
      <c r="E230" s="8">
        <v>169.656662193871</v>
      </c>
      <c r="F230" s="9">
        <v>158.349044170518</v>
      </c>
      <c r="G230" s="8">
        <f t="shared" si="6"/>
        <v>4.9038006585408578</v>
      </c>
      <c r="H230" s="8">
        <f t="shared" si="7"/>
        <v>1.2365364609032481</v>
      </c>
      <c r="I230" s="13">
        <v>164.06998914218099</v>
      </c>
      <c r="L230" s="9"/>
      <c r="M230" s="9"/>
      <c r="N230" s="9"/>
    </row>
    <row r="231" spans="1:14" x14ac:dyDescent="0.2">
      <c r="B231" s="3" t="s">
        <v>7</v>
      </c>
      <c r="D231" s="10" t="s">
        <v>33</v>
      </c>
      <c r="E231" s="8">
        <v>169.84039248080362</v>
      </c>
      <c r="F231" s="9">
        <v>160.34711146908299</v>
      </c>
      <c r="G231" s="8">
        <f t="shared" si="6"/>
        <v>6.2190705847170902</v>
      </c>
      <c r="H231" s="8">
        <f t="shared" si="7"/>
        <v>1.3152699261762324</v>
      </c>
      <c r="I231" s="13">
        <v>166.73285631309901</v>
      </c>
      <c r="L231" s="9"/>
      <c r="M231" s="9"/>
      <c r="N231" s="9"/>
    </row>
    <row r="232" spans="1:14" x14ac:dyDescent="0.2">
      <c r="B232" s="3" t="s">
        <v>11</v>
      </c>
      <c r="D232" s="10" t="s">
        <v>34</v>
      </c>
      <c r="E232" s="8">
        <v>180.17657255366839</v>
      </c>
      <c r="F232" s="9">
        <v>162.19335567663501</v>
      </c>
      <c r="G232" s="8">
        <f t="shared" si="6"/>
        <v>7.5624825282775365</v>
      </c>
      <c r="H232" s="8">
        <f t="shared" si="7"/>
        <v>1.3434119435604464</v>
      </c>
      <c r="I232" s="13">
        <v>162.398223397598</v>
      </c>
      <c r="L232" s="9"/>
      <c r="M232" s="9"/>
      <c r="N232" s="9"/>
    </row>
    <row r="233" spans="1:14" x14ac:dyDescent="0.2">
      <c r="A233" s="3">
        <v>2014</v>
      </c>
      <c r="B233" s="3" t="s">
        <v>8</v>
      </c>
      <c r="C233" s="3">
        <v>2014</v>
      </c>
      <c r="D233" s="10" t="s">
        <v>23</v>
      </c>
      <c r="E233" s="8">
        <v>161.06771397127994</v>
      </c>
      <c r="F233" s="9">
        <v>163.803774701349</v>
      </c>
      <c r="G233" s="8">
        <f t="shared" si="6"/>
        <v>8.8532847719113406</v>
      </c>
      <c r="H233" s="8">
        <f t="shared" si="7"/>
        <v>1.290802243633804</v>
      </c>
      <c r="I233" s="13">
        <v>161.090008862584</v>
      </c>
      <c r="L233" s="9"/>
      <c r="M233" s="9"/>
      <c r="N233" s="9"/>
    </row>
    <row r="234" spans="1:14" x14ac:dyDescent="0.2">
      <c r="B234" s="3" t="s">
        <v>0</v>
      </c>
      <c r="D234" s="10" t="s">
        <v>24</v>
      </c>
      <c r="E234" s="8">
        <v>149.21717491567847</v>
      </c>
      <c r="F234" s="9">
        <v>165.13624118669699</v>
      </c>
      <c r="G234" s="8">
        <f t="shared" si="6"/>
        <v>9.9722697031545238</v>
      </c>
      <c r="H234" s="8">
        <f t="shared" si="7"/>
        <v>1.1189849312431832</v>
      </c>
      <c r="I234" s="13">
        <v>161.28746874674499</v>
      </c>
      <c r="L234" s="9"/>
      <c r="M234" s="9"/>
      <c r="N234" s="9"/>
    </row>
    <row r="235" spans="1:14" x14ac:dyDescent="0.2">
      <c r="B235" s="3" t="s">
        <v>1</v>
      </c>
      <c r="D235" s="10" t="s">
        <v>25</v>
      </c>
      <c r="E235" s="8">
        <v>161.72804503792133</v>
      </c>
      <c r="F235" s="9">
        <v>166.1553423085</v>
      </c>
      <c r="G235" s="8">
        <f t="shared" si="6"/>
        <v>10.786637276087685</v>
      </c>
      <c r="H235" s="8">
        <f t="shared" si="7"/>
        <v>0.8143675729331612</v>
      </c>
      <c r="I235" s="13">
        <v>162.87345015030999</v>
      </c>
      <c r="L235" s="9"/>
      <c r="M235" s="9"/>
      <c r="N235" s="9"/>
    </row>
    <row r="236" spans="1:14" x14ac:dyDescent="0.2">
      <c r="B236" s="3" t="s">
        <v>9</v>
      </c>
      <c r="D236" s="10" t="s">
        <v>26</v>
      </c>
      <c r="E236" s="8">
        <v>163.43445389150415</v>
      </c>
      <c r="F236" s="9">
        <v>166.86636625305101</v>
      </c>
      <c r="G236" s="8">
        <f t="shared" si="6"/>
        <v>11.173180107039403</v>
      </c>
      <c r="H236" s="8">
        <f t="shared" si="7"/>
        <v>0.38654283095171849</v>
      </c>
      <c r="I236" s="13">
        <v>168.76688331154099</v>
      </c>
      <c r="L236" s="9"/>
      <c r="M236" s="9"/>
      <c r="N236" s="9"/>
    </row>
    <row r="237" spans="1:14" x14ac:dyDescent="0.2">
      <c r="B237" s="3" t="s">
        <v>2</v>
      </c>
      <c r="D237" s="10" t="s">
        <v>27</v>
      </c>
      <c r="E237" s="8">
        <v>180.33923590454347</v>
      </c>
      <c r="F237" s="9">
        <v>167.23344294065001</v>
      </c>
      <c r="G237" s="8">
        <f t="shared" si="6"/>
        <v>11.044543923597395</v>
      </c>
      <c r="H237" s="8">
        <f t="shared" si="7"/>
        <v>-0.12863618344200844</v>
      </c>
      <c r="I237" s="13">
        <v>179.36258764502301</v>
      </c>
      <c r="L237" s="9"/>
      <c r="M237" s="9"/>
      <c r="N237" s="9"/>
    </row>
    <row r="238" spans="1:14" x14ac:dyDescent="0.2">
      <c r="B238" s="3" t="s">
        <v>3</v>
      </c>
      <c r="D238" s="10" t="s">
        <v>28</v>
      </c>
      <c r="E238" s="8">
        <v>159.15646821892381</v>
      </c>
      <c r="F238" s="9">
        <v>167.27554769744799</v>
      </c>
      <c r="G238" s="8">
        <f t="shared" si="6"/>
        <v>10.420550789943395</v>
      </c>
      <c r="H238" s="8">
        <f t="shared" si="7"/>
        <v>-0.62399313365400033</v>
      </c>
      <c r="I238" s="13">
        <v>164.397222194872</v>
      </c>
      <c r="L238" s="9"/>
      <c r="M238" s="9"/>
      <c r="N238" s="9"/>
    </row>
    <row r="239" spans="1:14" x14ac:dyDescent="0.2">
      <c r="B239" s="3" t="s">
        <v>4</v>
      </c>
      <c r="D239" s="10" t="s">
        <v>29</v>
      </c>
      <c r="E239" s="8">
        <v>168.12882292565976</v>
      </c>
      <c r="F239" s="9">
        <v>167.064537857765</v>
      </c>
      <c r="G239" s="8">
        <f t="shared" si="6"/>
        <v>9.3494005289629598</v>
      </c>
      <c r="H239" s="8">
        <f t="shared" si="7"/>
        <v>-1.0711502609804349</v>
      </c>
      <c r="I239" s="13">
        <v>169.37285569015</v>
      </c>
      <c r="L239" s="9"/>
      <c r="M239" s="9"/>
      <c r="N239" s="9"/>
    </row>
    <row r="240" spans="1:14" x14ac:dyDescent="0.2">
      <c r="B240" s="3" t="s">
        <v>10</v>
      </c>
      <c r="D240" s="10" t="s">
        <v>30</v>
      </c>
      <c r="E240" s="8">
        <v>173.00143710220803</v>
      </c>
      <c r="F240" s="9">
        <v>166.618541927857</v>
      </c>
      <c r="G240" s="8">
        <f t="shared" si="6"/>
        <v>7.8906684134827154</v>
      </c>
      <c r="H240" s="8">
        <f t="shared" si="7"/>
        <v>-1.4587321154802444</v>
      </c>
      <c r="I240" s="13">
        <v>171.41654796974601</v>
      </c>
      <c r="L240" s="9"/>
      <c r="M240" s="9"/>
      <c r="N240" s="9"/>
    </row>
    <row r="241" spans="1:14" x14ac:dyDescent="0.2">
      <c r="B241" s="3" t="s">
        <v>5</v>
      </c>
      <c r="D241" s="10" t="s">
        <v>31</v>
      </c>
      <c r="E241" s="8">
        <v>162.65942154705792</v>
      </c>
      <c r="F241" s="9">
        <v>166.00166780081599</v>
      </c>
      <c r="G241" s="8">
        <f t="shared" si="6"/>
        <v>6.1887178425292566</v>
      </c>
      <c r="H241" s="8">
        <f t="shared" si="7"/>
        <v>-1.7019505709534588</v>
      </c>
      <c r="I241" s="13">
        <v>166.455542890809</v>
      </c>
      <c r="L241" s="9"/>
      <c r="M241" s="9"/>
      <c r="N241" s="9"/>
    </row>
    <row r="242" spans="1:14" x14ac:dyDescent="0.2">
      <c r="B242" s="3" t="s">
        <v>6</v>
      </c>
      <c r="D242" s="10" t="s">
        <v>32</v>
      </c>
      <c r="E242" s="8">
        <v>169.13337714282193</v>
      </c>
      <c r="F242" s="9">
        <v>165.29269860295301</v>
      </c>
      <c r="G242" s="8">
        <f t="shared" si="6"/>
        <v>4.3850308467651589</v>
      </c>
      <c r="H242" s="8">
        <f t="shared" si="7"/>
        <v>-1.8036869957640977</v>
      </c>
      <c r="I242" s="13">
        <v>164.55174194001901</v>
      </c>
      <c r="L242" s="9"/>
      <c r="M242" s="9"/>
      <c r="N242" s="9"/>
    </row>
    <row r="243" spans="1:14" x14ac:dyDescent="0.2">
      <c r="B243" s="3" t="s">
        <v>7</v>
      </c>
      <c r="D243" s="10" t="s">
        <v>33</v>
      </c>
      <c r="E243" s="8">
        <v>164.9606658606927</v>
      </c>
      <c r="F243" s="9">
        <v>164.57057648028601</v>
      </c>
      <c r="G243" s="8">
        <f t="shared" si="6"/>
        <v>2.6339514148450149</v>
      </c>
      <c r="H243" s="8">
        <f t="shared" si="7"/>
        <v>-1.7510794319201439</v>
      </c>
      <c r="I243" s="13">
        <v>161.87733453856799</v>
      </c>
      <c r="L243" s="9"/>
      <c r="M243" s="9"/>
      <c r="N243" s="9"/>
    </row>
    <row r="244" spans="1:14" x14ac:dyDescent="0.2">
      <c r="B244" s="3" t="s">
        <v>11</v>
      </c>
      <c r="D244" s="10" t="s">
        <v>34</v>
      </c>
      <c r="E244" s="8">
        <v>177.86755446593452</v>
      </c>
      <c r="F244" s="9">
        <v>163.90042992374401</v>
      </c>
      <c r="G244" s="8">
        <f t="shared" si="6"/>
        <v>1.052493328094406</v>
      </c>
      <c r="H244" s="8">
        <f t="shared" si="7"/>
        <v>-1.5814580867506089</v>
      </c>
      <c r="I244" s="13">
        <v>159.68189258677199</v>
      </c>
      <c r="L244" s="9"/>
      <c r="M244" s="9"/>
      <c r="N244" s="9"/>
    </row>
    <row r="245" spans="1:14" x14ac:dyDescent="0.2">
      <c r="A245" s="3">
        <v>2015</v>
      </c>
      <c r="B245" s="3" t="s">
        <v>8</v>
      </c>
      <c r="C245" s="3">
        <v>2015</v>
      </c>
      <c r="D245" s="10" t="s">
        <v>23</v>
      </c>
      <c r="E245" s="8">
        <v>154.23889338378572</v>
      </c>
      <c r="F245" s="9">
        <v>163.324890358593</v>
      </c>
      <c r="G245" s="8">
        <f t="shared" si="6"/>
        <v>-0.29235244647390912</v>
      </c>
      <c r="H245" s="8">
        <f t="shared" si="7"/>
        <v>-1.3448457745683151</v>
      </c>
      <c r="I245" s="13">
        <v>153.927042697709</v>
      </c>
      <c r="L245" s="9"/>
      <c r="M245" s="9"/>
      <c r="N245" s="9"/>
    </row>
    <row r="246" spans="1:14" x14ac:dyDescent="0.2">
      <c r="B246" s="3" t="s">
        <v>0</v>
      </c>
      <c r="D246" s="10" t="s">
        <v>24</v>
      </c>
      <c r="E246" s="8">
        <v>149.54286990646779</v>
      </c>
      <c r="F246" s="9">
        <v>162.81769334422</v>
      </c>
      <c r="G246" s="8">
        <f t="shared" si="6"/>
        <v>-1.4040212044403533</v>
      </c>
      <c r="H246" s="8">
        <f t="shared" si="7"/>
        <v>-1.1116687579664442</v>
      </c>
      <c r="I246" s="13">
        <v>161.07153753339301</v>
      </c>
      <c r="L246" s="9"/>
      <c r="M246" s="9"/>
      <c r="N246" s="9"/>
    </row>
    <row r="247" spans="1:14" x14ac:dyDescent="0.2">
      <c r="B247" s="3" t="s">
        <v>1</v>
      </c>
      <c r="D247" s="10" t="s">
        <v>25</v>
      </c>
      <c r="E247" s="8">
        <v>182.4207772650638</v>
      </c>
      <c r="F247" s="9">
        <v>162.27172598254899</v>
      </c>
      <c r="G247" s="8">
        <f t="shared" si="6"/>
        <v>-2.337340630757645</v>
      </c>
      <c r="H247" s="8">
        <f t="shared" si="7"/>
        <v>-0.9333194263172917</v>
      </c>
      <c r="I247" s="13">
        <v>184.25357730232801</v>
      </c>
      <c r="K247" s="3" t="s">
        <v>37</v>
      </c>
      <c r="L247" s="9">
        <f>AVERAGE(E245:E247)</f>
        <v>162.06751351843909</v>
      </c>
      <c r="M247" s="9">
        <f>AVERAGE(F245:F247)</f>
        <v>162.80476989512067</v>
      </c>
      <c r="N247" s="9"/>
    </row>
    <row r="248" spans="1:14" x14ac:dyDescent="0.2">
      <c r="B248" s="3" t="s">
        <v>9</v>
      </c>
      <c r="D248" s="10" t="s">
        <v>26</v>
      </c>
      <c r="E248" s="8">
        <v>160.80073010005498</v>
      </c>
      <c r="F248" s="9">
        <v>161.57317428987199</v>
      </c>
      <c r="G248" s="8">
        <f t="shared" si="6"/>
        <v>-3.172114358355449</v>
      </c>
      <c r="H248" s="8">
        <f t="shared" si="7"/>
        <v>-0.83477372759780399</v>
      </c>
      <c r="I248" s="13">
        <v>166.26196742074401</v>
      </c>
      <c r="L248" s="9"/>
      <c r="M248" s="9"/>
      <c r="N248" s="9"/>
    </row>
    <row r="249" spans="1:14" x14ac:dyDescent="0.2">
      <c r="B249" s="3" t="s">
        <v>2</v>
      </c>
      <c r="D249" s="10" t="s">
        <v>27</v>
      </c>
      <c r="E249" s="8">
        <v>147.79090055733468</v>
      </c>
      <c r="F249" s="9">
        <v>160.626453581411</v>
      </c>
      <c r="G249" s="8">
        <f t="shared" si="6"/>
        <v>-3.9507584386597738</v>
      </c>
      <c r="H249" s="8">
        <f t="shared" si="7"/>
        <v>-0.77864408030432486</v>
      </c>
      <c r="I249" s="13">
        <v>147.30098884529801</v>
      </c>
      <c r="L249" s="9"/>
      <c r="M249" s="9"/>
      <c r="N249" s="9"/>
    </row>
    <row r="250" spans="1:14" x14ac:dyDescent="0.2">
      <c r="B250" s="3" t="s">
        <v>3</v>
      </c>
      <c r="D250" s="10" t="s">
        <v>28</v>
      </c>
      <c r="E250" s="8">
        <v>155.51759504354416</v>
      </c>
      <c r="F250" s="9">
        <v>159.407978380911</v>
      </c>
      <c r="G250" s="8">
        <f t="shared" si="6"/>
        <v>-4.7033588739264438</v>
      </c>
      <c r="H250" s="8">
        <f t="shared" si="7"/>
        <v>-0.75260043526666998</v>
      </c>
      <c r="I250" s="13">
        <v>161.059429677423</v>
      </c>
      <c r="K250" s="3" t="s">
        <v>38</v>
      </c>
      <c r="L250" s="9">
        <f>AVERAGE(E248:E250)</f>
        <v>154.70307523364463</v>
      </c>
      <c r="M250" s="9">
        <f>AVERAGE(F248:F250)</f>
        <v>160.53586875073134</v>
      </c>
      <c r="N250" s="9"/>
    </row>
    <row r="251" spans="1:14" x14ac:dyDescent="0.2">
      <c r="B251" s="3" t="s">
        <v>4</v>
      </c>
      <c r="D251" s="10" t="s">
        <v>29</v>
      </c>
      <c r="E251" s="8">
        <v>162.17776357993472</v>
      </c>
      <c r="F251" s="9">
        <v>157.92208640878599</v>
      </c>
      <c r="G251" s="8">
        <f t="shared" si="6"/>
        <v>-5.472406990861634</v>
      </c>
      <c r="H251" s="8">
        <f t="shared" si="7"/>
        <v>-0.76904811693519015</v>
      </c>
      <c r="I251" s="13">
        <v>163.360692391599</v>
      </c>
      <c r="L251" s="9"/>
      <c r="M251" s="9"/>
      <c r="N251" s="9"/>
    </row>
    <row r="252" spans="1:14" x14ac:dyDescent="0.2">
      <c r="B252" s="3" t="s">
        <v>10</v>
      </c>
      <c r="D252" s="10" t="s">
        <v>30</v>
      </c>
      <c r="E252" s="8">
        <v>155.15419872398536</v>
      </c>
      <c r="F252" s="9">
        <v>156.18714078856701</v>
      </c>
      <c r="G252" s="8">
        <f t="shared" si="6"/>
        <v>-6.2606484359985615</v>
      </c>
      <c r="H252" s="8">
        <f t="shared" si="7"/>
        <v>-0.78824144513692751</v>
      </c>
      <c r="I252" s="13">
        <v>153.466299568251</v>
      </c>
      <c r="L252" s="9"/>
      <c r="M252" s="9"/>
      <c r="N252" s="9"/>
    </row>
    <row r="253" spans="1:14" x14ac:dyDescent="0.2">
      <c r="B253" s="3" t="s">
        <v>5</v>
      </c>
      <c r="D253" s="10" t="s">
        <v>31</v>
      </c>
      <c r="E253" s="8">
        <v>150.61076450665075</v>
      </c>
      <c r="F253" s="9">
        <v>154.290795930754</v>
      </c>
      <c r="G253" s="8">
        <f t="shared" si="6"/>
        <v>-7.05467121216744</v>
      </c>
      <c r="H253" s="8">
        <f t="shared" si="7"/>
        <v>-0.79402277616887851</v>
      </c>
      <c r="I253" s="13">
        <v>153.72214655580001</v>
      </c>
      <c r="K253" s="3" t="s">
        <v>39</v>
      </c>
      <c r="L253" s="9">
        <f>AVERAGE(E251:E253)</f>
        <v>155.98090893685693</v>
      </c>
      <c r="M253" s="9">
        <f>AVERAGE(F251:F253)</f>
        <v>156.13334104270234</v>
      </c>
      <c r="N253" s="9"/>
    </row>
    <row r="254" spans="1:14" x14ac:dyDescent="0.2">
      <c r="B254" s="3" t="s">
        <v>6</v>
      </c>
      <c r="D254" s="10" t="s">
        <v>32</v>
      </c>
      <c r="E254" s="8">
        <v>151.13635491539844</v>
      </c>
      <c r="F254" s="9">
        <v>152.39294186769101</v>
      </c>
      <c r="G254" s="8">
        <f t="shared" si="6"/>
        <v>-7.804190290490876</v>
      </c>
      <c r="H254" s="8">
        <f t="shared" si="7"/>
        <v>-0.74951907832343601</v>
      </c>
      <c r="I254" s="13">
        <v>147.46746244697999</v>
      </c>
      <c r="L254" s="9"/>
      <c r="M254" s="9"/>
      <c r="N254" s="9"/>
    </row>
    <row r="255" spans="1:14" x14ac:dyDescent="0.2">
      <c r="B255" s="3" t="s">
        <v>7</v>
      </c>
      <c r="D255" s="10" t="s">
        <v>33</v>
      </c>
      <c r="E255" s="8">
        <v>155.45562441069225</v>
      </c>
      <c r="F255" s="9">
        <v>150.66940322369501</v>
      </c>
      <c r="G255" s="8">
        <f t="shared" si="6"/>
        <v>-8.4469372070627884</v>
      </c>
      <c r="H255" s="8">
        <f t="shared" si="7"/>
        <v>-0.64274691657191241</v>
      </c>
      <c r="I255" s="13">
        <v>152.427368411374</v>
      </c>
      <c r="L255" s="9"/>
      <c r="M255" s="9"/>
      <c r="N255" s="9"/>
    </row>
    <row r="256" spans="1:14" x14ac:dyDescent="0.2">
      <c r="B256" s="3" t="s">
        <v>11</v>
      </c>
      <c r="D256" s="10" t="s">
        <v>34</v>
      </c>
      <c r="E256" s="8">
        <v>166.37128765334009</v>
      </c>
      <c r="F256" s="9">
        <v>149.267903232088</v>
      </c>
      <c r="G256" s="8">
        <f t="shared" si="6"/>
        <v>-8.9276926841887594</v>
      </c>
      <c r="H256" s="8">
        <f t="shared" si="7"/>
        <v>-0.480755477125971</v>
      </c>
      <c r="I256" s="13">
        <v>148.76041463489599</v>
      </c>
      <c r="K256" s="3" t="s">
        <v>40</v>
      </c>
      <c r="L256" s="9">
        <f>AVERAGE(E254:E256)</f>
        <v>157.65442232647695</v>
      </c>
      <c r="M256" s="9">
        <f>AVERAGE(F254:F256)</f>
        <v>150.77674944115802</v>
      </c>
      <c r="N256" s="9"/>
    </row>
    <row r="257" spans="1:14" x14ac:dyDescent="0.2">
      <c r="A257" s="3">
        <v>2016</v>
      </c>
      <c r="B257" s="3" t="s">
        <v>8</v>
      </c>
      <c r="C257" s="3">
        <v>2016</v>
      </c>
      <c r="D257" s="10" t="s">
        <v>23</v>
      </c>
      <c r="E257" s="8">
        <v>147.36063885993011</v>
      </c>
      <c r="F257" s="9">
        <v>148.25817639314801</v>
      </c>
      <c r="G257" s="8">
        <f t="shared" si="6"/>
        <v>-9.2249956098943713</v>
      </c>
      <c r="H257" s="8">
        <f t="shared" si="7"/>
        <v>-0.2973029257056119</v>
      </c>
      <c r="I257" s="13">
        <v>147.02602984995499</v>
      </c>
      <c r="L257" s="9"/>
      <c r="M257" s="9"/>
      <c r="N257" s="9"/>
    </row>
    <row r="258" spans="1:14" x14ac:dyDescent="0.2">
      <c r="B258" s="3" t="s">
        <v>0</v>
      </c>
      <c r="D258" s="10" t="s">
        <v>24</v>
      </c>
      <c r="E258" s="8">
        <v>142.26276475660461</v>
      </c>
      <c r="F258" s="9">
        <v>147.63135407067301</v>
      </c>
      <c r="G258" s="8">
        <f t="shared" si="6"/>
        <v>-9.3272045326430746</v>
      </c>
      <c r="H258" s="8">
        <f t="shared" si="7"/>
        <v>-0.1022089227487033</v>
      </c>
      <c r="I258" s="13">
        <v>153.05091176287601</v>
      </c>
      <c r="L258" s="9"/>
      <c r="M258" s="9"/>
      <c r="N258" s="9"/>
    </row>
    <row r="259" spans="1:14" x14ac:dyDescent="0.2">
      <c r="B259" s="3" t="s">
        <v>1</v>
      </c>
      <c r="D259" s="10" t="s">
        <v>25</v>
      </c>
      <c r="E259" s="8">
        <v>145.05774917451447</v>
      </c>
      <c r="F259" s="9">
        <v>147.39598338456099</v>
      </c>
      <c r="G259" s="8">
        <f t="shared" si="6"/>
        <v>-9.1671808553929868</v>
      </c>
      <c r="H259" s="8">
        <f t="shared" si="7"/>
        <v>0.16002367725008781</v>
      </c>
      <c r="I259" s="13">
        <v>146.719347559553</v>
      </c>
      <c r="K259" s="3" t="s">
        <v>41</v>
      </c>
      <c r="L259" s="9">
        <f>AVERAGE(E257:E259)</f>
        <v>144.89371759701638</v>
      </c>
      <c r="M259" s="9">
        <f>AVERAGE(F257:F259)</f>
        <v>147.76183794946067</v>
      </c>
      <c r="N259" s="9"/>
    </row>
    <row r="260" spans="1:14" x14ac:dyDescent="0.2">
      <c r="B260" s="3" t="s">
        <v>9</v>
      </c>
      <c r="D260" s="10" t="s">
        <v>26</v>
      </c>
      <c r="E260" s="8">
        <v>142.22074303465143</v>
      </c>
      <c r="F260" s="9">
        <v>147.509349474255</v>
      </c>
      <c r="G260" s="8">
        <f t="shared" si="6"/>
        <v>-8.7043068117146909</v>
      </c>
      <c r="H260" s="8">
        <f t="shared" si="7"/>
        <v>0.46287404367829588</v>
      </c>
      <c r="I260" s="13">
        <v>147.17434384267401</v>
      </c>
      <c r="L260" s="9"/>
      <c r="M260" s="9"/>
      <c r="N260" s="9"/>
    </row>
    <row r="261" spans="1:14" x14ac:dyDescent="0.2">
      <c r="B261" s="3" t="s">
        <v>2</v>
      </c>
      <c r="D261" s="10" t="s">
        <v>27</v>
      </c>
      <c r="E261" s="8">
        <v>144.44807613409802</v>
      </c>
      <c r="F261" s="9">
        <v>147.93179285246501</v>
      </c>
      <c r="G261" s="8">
        <f t="shared" si="6"/>
        <v>-7.903219205740541</v>
      </c>
      <c r="H261" s="8">
        <f t="shared" si="7"/>
        <v>0.80108760597414985</v>
      </c>
      <c r="I261" s="13">
        <v>144.70473720675301</v>
      </c>
      <c r="L261" s="9"/>
      <c r="M261" s="9"/>
      <c r="N261" s="9"/>
    </row>
    <row r="262" spans="1:14" x14ac:dyDescent="0.2">
      <c r="B262" s="3" t="s">
        <v>3</v>
      </c>
      <c r="D262" s="10" t="s">
        <v>28</v>
      </c>
      <c r="E262" s="8">
        <v>156.09685934178552</v>
      </c>
      <c r="F262" s="9">
        <v>148.62153018237001</v>
      </c>
      <c r="G262" s="8">
        <f t="shared" si="6"/>
        <v>-6.766567337530871</v>
      </c>
      <c r="H262" s="8">
        <f t="shared" si="7"/>
        <v>1.13665186820967</v>
      </c>
      <c r="I262" s="13">
        <v>162.32062432233599</v>
      </c>
      <c r="K262" s="3" t="s">
        <v>42</v>
      </c>
      <c r="L262" s="9">
        <f>AVERAGE(E260:E262)</f>
        <v>147.58855950351165</v>
      </c>
      <c r="M262" s="9">
        <f>AVERAGE(F260:F262)</f>
        <v>148.02089083636335</v>
      </c>
      <c r="N262" s="9"/>
    </row>
    <row r="263" spans="1:14" x14ac:dyDescent="0.2">
      <c r="B263" s="3" t="s">
        <v>4</v>
      </c>
      <c r="D263" s="10" t="s">
        <v>29</v>
      </c>
      <c r="E263" s="8">
        <v>139.47525046859622</v>
      </c>
      <c r="F263" s="9">
        <v>149.52023251765601</v>
      </c>
      <c r="G263" s="8">
        <f t="shared" si="6"/>
        <v>-5.3202525892303125</v>
      </c>
      <c r="H263" s="8">
        <f t="shared" si="7"/>
        <v>1.4463147483005585</v>
      </c>
      <c r="I263" s="13">
        <v>140.26238913206899</v>
      </c>
      <c r="L263" s="9"/>
      <c r="M263" s="9"/>
      <c r="N263" s="9"/>
    </row>
    <row r="264" spans="1:14" x14ac:dyDescent="0.2">
      <c r="B264" s="3" t="s">
        <v>10</v>
      </c>
      <c r="D264" s="10" t="s">
        <v>30</v>
      </c>
      <c r="E264" s="8">
        <v>155.35412849471712</v>
      </c>
      <c r="F264" s="9">
        <v>150.58334710137601</v>
      </c>
      <c r="G264" s="8">
        <f t="shared" si="6"/>
        <v>-3.5878713566931508</v>
      </c>
      <c r="H264" s="8">
        <f t="shared" si="7"/>
        <v>1.7323812325371617</v>
      </c>
      <c r="I264" s="13">
        <v>153.399755313572</v>
      </c>
      <c r="L264" s="9"/>
      <c r="M264" s="9"/>
      <c r="N264" s="9"/>
    </row>
    <row r="265" spans="1:14" x14ac:dyDescent="0.2">
      <c r="B265" s="3" t="s">
        <v>5</v>
      </c>
      <c r="D265" s="10" t="s">
        <v>31</v>
      </c>
      <c r="E265" s="8">
        <v>149.92997593095686</v>
      </c>
      <c r="F265" s="9">
        <v>151.80039451770699</v>
      </c>
      <c r="G265" s="8">
        <f t="shared" si="6"/>
        <v>-1.6140959011999079</v>
      </c>
      <c r="H265" s="8">
        <f>+G265-G264</f>
        <v>1.973775455493243</v>
      </c>
      <c r="I265" s="13">
        <v>152.167814943731</v>
      </c>
      <c r="K265" s="3" t="s">
        <v>43</v>
      </c>
      <c r="L265" s="9">
        <f>AVERAGE(E263:E265)</f>
        <v>148.25311829809007</v>
      </c>
      <c r="M265" s="9">
        <f>AVERAGE(F263:F265)</f>
        <v>150.63465804557967</v>
      </c>
      <c r="N265" s="9"/>
    </row>
    <row r="266" spans="1:14" x14ac:dyDescent="0.2">
      <c r="B266" s="3" t="s">
        <v>6</v>
      </c>
      <c r="D266" s="10" t="s">
        <v>32</v>
      </c>
      <c r="E266" s="8">
        <v>154.0467517095218</v>
      </c>
      <c r="F266" s="9">
        <v>153.097988472233</v>
      </c>
      <c r="G266" s="8">
        <f t="shared" si="6"/>
        <v>0.46265043242890158</v>
      </c>
      <c r="H266" s="8">
        <f t="shared" ref="H266:H329" si="8">+G266-G265</f>
        <v>2.0767463336288094</v>
      </c>
      <c r="I266" s="13">
        <v>150.62676199694599</v>
      </c>
      <c r="L266" s="9"/>
      <c r="M266" s="9"/>
      <c r="N266" s="9"/>
    </row>
    <row r="267" spans="1:14" x14ac:dyDescent="0.2">
      <c r="B267" s="3" t="s">
        <v>7</v>
      </c>
      <c r="D267" s="10" t="s">
        <v>33</v>
      </c>
      <c r="E267" s="8">
        <v>155.82402576500559</v>
      </c>
      <c r="F267" s="9">
        <v>154.39997417075199</v>
      </c>
      <c r="G267" s="8">
        <f t="shared" si="6"/>
        <v>2.4759976924566995</v>
      </c>
      <c r="H267" s="8">
        <f t="shared" si="8"/>
        <v>2.013347260027798</v>
      </c>
      <c r="I267" s="13">
        <v>152.69397242877599</v>
      </c>
      <c r="L267" s="9"/>
      <c r="M267" s="9"/>
      <c r="N267" s="9"/>
    </row>
    <row r="268" spans="1:14" x14ac:dyDescent="0.2">
      <c r="B268" s="3" t="s">
        <v>11</v>
      </c>
      <c r="D268" s="10" t="s">
        <v>34</v>
      </c>
      <c r="E268" s="8">
        <v>176.31742783813178</v>
      </c>
      <c r="F268" s="9">
        <v>155.58031139879</v>
      </c>
      <c r="G268" s="8">
        <f t="shared" si="6"/>
        <v>4.2289119295038313</v>
      </c>
      <c r="H268" s="8">
        <f t="shared" si="8"/>
        <v>1.7529142370471318</v>
      </c>
      <c r="I268" s="13">
        <v>157.357422079478</v>
      </c>
      <c r="K268" s="3" t="s">
        <v>44</v>
      </c>
      <c r="L268" s="9">
        <f>AVERAGE(E266:E268)</f>
        <v>162.06273510421971</v>
      </c>
      <c r="M268" s="9">
        <f>AVERAGE(F266:F268)</f>
        <v>154.35942468059167</v>
      </c>
      <c r="N268" s="9"/>
    </row>
    <row r="269" spans="1:14" x14ac:dyDescent="0.2">
      <c r="A269" s="3">
        <v>2017</v>
      </c>
      <c r="B269" s="3" t="s">
        <v>8</v>
      </c>
      <c r="C269" s="3">
        <v>2017</v>
      </c>
      <c r="D269" s="10" t="s">
        <v>23</v>
      </c>
      <c r="E269" s="8">
        <v>162.43234161714369</v>
      </c>
      <c r="F269" s="9">
        <v>156.54386569469301</v>
      </c>
      <c r="G269" s="8">
        <f t="shared" si="6"/>
        <v>5.5886896110020734</v>
      </c>
      <c r="H269" s="8">
        <f t="shared" si="8"/>
        <v>1.3597776814982421</v>
      </c>
      <c r="I269" s="13">
        <v>161.881907788566</v>
      </c>
      <c r="L269" s="9"/>
      <c r="M269" s="9"/>
      <c r="N269" s="9"/>
    </row>
    <row r="270" spans="1:14" x14ac:dyDescent="0.2">
      <c r="B270" s="3" t="s">
        <v>0</v>
      </c>
      <c r="D270" s="10" t="s">
        <v>24</v>
      </c>
      <c r="E270" s="8">
        <v>141.78646903339128</v>
      </c>
      <c r="F270" s="9">
        <v>157.186346499904</v>
      </c>
      <c r="G270" s="8">
        <f t="shared" si="6"/>
        <v>6.4721972438570807</v>
      </c>
      <c r="H270" s="8">
        <f t="shared" si="8"/>
        <v>0.88350763285500733</v>
      </c>
      <c r="I270" s="13">
        <v>152.93063648728199</v>
      </c>
      <c r="L270" s="9"/>
      <c r="M270" s="9"/>
      <c r="N270" s="9"/>
    </row>
    <row r="271" spans="1:14" x14ac:dyDescent="0.2">
      <c r="B271" s="3" t="s">
        <v>1</v>
      </c>
      <c r="D271" s="10" t="s">
        <v>25</v>
      </c>
      <c r="E271" s="8">
        <v>157.13924895413555</v>
      </c>
      <c r="F271" s="9">
        <v>157.46894693564201</v>
      </c>
      <c r="G271" s="8">
        <f t="shared" si="6"/>
        <v>6.8339471129279739</v>
      </c>
      <c r="H271" s="8">
        <f t="shared" si="8"/>
        <v>0.36174986907089313</v>
      </c>
      <c r="I271" s="13">
        <v>158.68461072004601</v>
      </c>
      <c r="K271" s="3" t="s">
        <v>45</v>
      </c>
      <c r="L271" s="9">
        <f>AVERAGE(E269:E271)</f>
        <v>153.78601986822352</v>
      </c>
      <c r="M271" s="9">
        <f>AVERAGE(F269:F271)</f>
        <v>157.06638637674635</v>
      </c>
      <c r="N271" s="9"/>
    </row>
    <row r="272" spans="1:14" x14ac:dyDescent="0.2">
      <c r="B272" s="3" t="s">
        <v>9</v>
      </c>
      <c r="D272" s="10" t="s">
        <v>26</v>
      </c>
      <c r="E272" s="8">
        <v>150.92051608459738</v>
      </c>
      <c r="F272" s="9">
        <v>157.429084963988</v>
      </c>
      <c r="G272" s="8">
        <f t="shared" si="6"/>
        <v>6.7248181387067341</v>
      </c>
      <c r="H272" s="8">
        <f t="shared" si="8"/>
        <v>-0.10912897422123979</v>
      </c>
      <c r="I272" s="13">
        <v>156.03221233410099</v>
      </c>
      <c r="L272" s="9"/>
      <c r="M272" s="9"/>
      <c r="N272" s="9"/>
    </row>
    <row r="273" spans="1:14" x14ac:dyDescent="0.2">
      <c r="B273" s="3" t="s">
        <v>2</v>
      </c>
      <c r="D273" s="10" t="s">
        <v>27</v>
      </c>
      <c r="E273" s="8">
        <v>157.81271061183961</v>
      </c>
      <c r="F273" s="9">
        <v>157.12145843981199</v>
      </c>
      <c r="G273" s="8">
        <f t="shared" ref="G273:G336" si="9">+(F273/F261-1)*100</f>
        <v>6.2120964061538775</v>
      </c>
      <c r="H273" s="8">
        <f t="shared" si="8"/>
        <v>-0.51272173255285658</v>
      </c>
      <c r="I273" s="13">
        <v>159.307116154478</v>
      </c>
      <c r="L273" s="9"/>
      <c r="M273" s="9"/>
      <c r="N273" s="9"/>
    </row>
    <row r="274" spans="1:14" x14ac:dyDescent="0.2">
      <c r="B274" s="3" t="s">
        <v>3</v>
      </c>
      <c r="D274" s="10" t="s">
        <v>28</v>
      </c>
      <c r="E274" s="8">
        <v>153.3068636127808</v>
      </c>
      <c r="F274" s="9">
        <v>156.63794170055999</v>
      </c>
      <c r="G274" s="8">
        <f t="shared" si="9"/>
        <v>5.3938426743105339</v>
      </c>
      <c r="H274" s="8">
        <f t="shared" si="8"/>
        <v>-0.8182537318433436</v>
      </c>
      <c r="I274" s="13">
        <v>160.028917318</v>
      </c>
      <c r="K274" s="3" t="s">
        <v>46</v>
      </c>
      <c r="L274" s="9">
        <f>AVERAGE(E272:E274)</f>
        <v>154.01336343640594</v>
      </c>
      <c r="M274" s="9">
        <f>AVERAGE(F272:F274)</f>
        <v>157.06282836811999</v>
      </c>
      <c r="N274" s="9"/>
    </row>
    <row r="275" spans="1:14" x14ac:dyDescent="0.2">
      <c r="B275" s="3" t="s">
        <v>4</v>
      </c>
      <c r="D275" s="10" t="s">
        <v>29</v>
      </c>
      <c r="E275" s="8">
        <v>157.5159185936902</v>
      </c>
      <c r="F275" s="9">
        <v>156.08689745206601</v>
      </c>
      <c r="G275" s="8">
        <f t="shared" si="9"/>
        <v>4.391823650778881</v>
      </c>
      <c r="H275" s="8">
        <f t="shared" si="8"/>
        <v>-1.0020190235316528</v>
      </c>
      <c r="I275" s="13">
        <v>158.063441399309</v>
      </c>
      <c r="L275" s="9"/>
      <c r="M275" s="9"/>
      <c r="N275" s="9"/>
    </row>
    <row r="276" spans="1:14" x14ac:dyDescent="0.2">
      <c r="B276" s="3" t="s">
        <v>10</v>
      </c>
      <c r="D276" s="10" t="s">
        <v>30</v>
      </c>
      <c r="E276" s="8">
        <v>153.82579583993936</v>
      </c>
      <c r="F276" s="9">
        <v>155.63787798919699</v>
      </c>
      <c r="G276" s="8">
        <f t="shared" si="9"/>
        <v>3.3566333762113487</v>
      </c>
      <c r="H276" s="8">
        <f t="shared" si="8"/>
        <v>-1.0351902745675323</v>
      </c>
      <c r="I276" s="13">
        <v>151.68425379726401</v>
      </c>
      <c r="L276" s="9"/>
      <c r="M276" s="9"/>
      <c r="N276" s="9"/>
    </row>
    <row r="277" spans="1:14" x14ac:dyDescent="0.2">
      <c r="B277" s="3" t="s">
        <v>5</v>
      </c>
      <c r="D277" s="10" t="s">
        <v>31</v>
      </c>
      <c r="E277" s="8">
        <v>154.51974837134799</v>
      </c>
      <c r="F277" s="9">
        <v>155.447798764727</v>
      </c>
      <c r="G277" s="8">
        <f t="shared" si="9"/>
        <v>2.4027633515764979</v>
      </c>
      <c r="H277" s="8">
        <f t="shared" si="8"/>
        <v>-0.95387002463485082</v>
      </c>
      <c r="I277" s="13">
        <v>155.60733923697799</v>
      </c>
      <c r="K277" s="3" t="s">
        <v>47</v>
      </c>
      <c r="L277" s="9">
        <f>AVERAGE(E275:E277)</f>
        <v>155.28715426832585</v>
      </c>
      <c r="M277" s="9">
        <f>AVERAGE(F275:F277)</f>
        <v>155.72419140199665</v>
      </c>
      <c r="N277" s="9"/>
    </row>
    <row r="278" spans="1:14" x14ac:dyDescent="0.2">
      <c r="B278" s="3" t="s">
        <v>6</v>
      </c>
      <c r="D278" s="10" t="s">
        <v>32</v>
      </c>
      <c r="E278" s="8">
        <v>154.70719257916727</v>
      </c>
      <c r="F278" s="9">
        <v>155.668075239773</v>
      </c>
      <c r="G278" s="8">
        <f t="shared" si="9"/>
        <v>1.6787201407326924</v>
      </c>
      <c r="H278" s="8">
        <f t="shared" si="8"/>
        <v>-0.72404321084380552</v>
      </c>
      <c r="I278" s="13">
        <v>151.41197836074701</v>
      </c>
      <c r="L278" s="9"/>
      <c r="M278" s="9"/>
      <c r="N278" s="9"/>
    </row>
    <row r="279" spans="1:14" x14ac:dyDescent="0.2">
      <c r="B279" s="3" t="s">
        <v>7</v>
      </c>
      <c r="D279" s="10" t="s">
        <v>33</v>
      </c>
      <c r="E279" s="8">
        <v>158.00895560478384</v>
      </c>
      <c r="F279" s="9">
        <v>156.30450352147699</v>
      </c>
      <c r="G279" s="8">
        <f t="shared" si="9"/>
        <v>1.2335036718456704</v>
      </c>
      <c r="H279" s="8">
        <f t="shared" si="8"/>
        <v>-0.44521646888702193</v>
      </c>
      <c r="I279" s="13">
        <v>155.00389187271199</v>
      </c>
      <c r="L279" s="9"/>
      <c r="M279" s="9"/>
      <c r="N279" s="9"/>
    </row>
    <row r="280" spans="1:14" x14ac:dyDescent="0.2">
      <c r="B280" s="3" t="s">
        <v>11</v>
      </c>
      <c r="D280" s="10" t="s">
        <v>34</v>
      </c>
      <c r="E280" s="8">
        <v>173.97832802895778</v>
      </c>
      <c r="F280" s="9">
        <v>157.29366690286</v>
      </c>
      <c r="G280" s="8">
        <f t="shared" si="9"/>
        <v>1.1012675631418833</v>
      </c>
      <c r="H280" s="8">
        <f t="shared" si="8"/>
        <v>-0.1322361087037871</v>
      </c>
      <c r="I280" s="13">
        <v>155.413161550029</v>
      </c>
      <c r="K280" s="3" t="s">
        <v>48</v>
      </c>
      <c r="L280" s="9">
        <f>AVERAGE(E278:E280)</f>
        <v>162.23149207096961</v>
      </c>
      <c r="M280" s="9">
        <f>AVERAGE(F278:F280)</f>
        <v>156.42208188803667</v>
      </c>
      <c r="N280" s="9"/>
    </row>
    <row r="281" spans="1:14" x14ac:dyDescent="0.2">
      <c r="A281" s="3">
        <v>2018</v>
      </c>
      <c r="B281" s="3" t="s">
        <v>8</v>
      </c>
      <c r="C281" s="3">
        <v>2018</v>
      </c>
      <c r="D281" s="10" t="s">
        <v>23</v>
      </c>
      <c r="E281" s="8">
        <v>161.61267710899105</v>
      </c>
      <c r="F281" s="9">
        <v>158.508873169048</v>
      </c>
      <c r="G281" s="8">
        <f t="shared" si="9"/>
        <v>1.2552439954353289</v>
      </c>
      <c r="H281" s="8">
        <f t="shared" si="8"/>
        <v>0.1539764322934456</v>
      </c>
      <c r="I281" s="13">
        <v>160.91728366522801</v>
      </c>
      <c r="L281" s="9"/>
      <c r="M281" s="9"/>
      <c r="N281" s="9"/>
    </row>
    <row r="282" spans="1:14" x14ac:dyDescent="0.2">
      <c r="B282" s="3" t="s">
        <v>0</v>
      </c>
      <c r="D282" s="10" t="s">
        <v>24</v>
      </c>
      <c r="E282" s="8">
        <v>146.53148832628986</v>
      </c>
      <c r="F282" s="9">
        <v>159.82570623345299</v>
      </c>
      <c r="G282" s="8">
        <f t="shared" si="9"/>
        <v>1.6791278583159874</v>
      </c>
      <c r="H282" s="8">
        <f t="shared" si="8"/>
        <v>0.42388386288065849</v>
      </c>
      <c r="I282" s="13">
        <v>158.337002578284</v>
      </c>
      <c r="L282" s="9"/>
      <c r="M282" s="9"/>
      <c r="N282" s="9"/>
    </row>
    <row r="283" spans="1:14" x14ac:dyDescent="0.2">
      <c r="B283" s="3" t="s">
        <v>1</v>
      </c>
      <c r="D283" s="10" t="s">
        <v>25</v>
      </c>
      <c r="E283" s="8">
        <v>159.89624861956631</v>
      </c>
      <c r="F283" s="9">
        <v>161.098857235266</v>
      </c>
      <c r="G283" s="8">
        <f t="shared" si="9"/>
        <v>2.3051594427106581</v>
      </c>
      <c r="H283" s="8">
        <f t="shared" si="8"/>
        <v>0.62603158439467066</v>
      </c>
      <c r="I283" s="13">
        <v>161.15321816878901</v>
      </c>
      <c r="K283" s="3" t="s">
        <v>49</v>
      </c>
      <c r="L283" s="9">
        <f>AVERAGE(E281:E283)</f>
        <v>156.01347135161575</v>
      </c>
      <c r="M283" s="9">
        <f>AVERAGE(F281:F283)</f>
        <v>159.81114554592233</v>
      </c>
      <c r="N283" s="9"/>
    </row>
    <row r="284" spans="1:14" x14ac:dyDescent="0.2">
      <c r="B284" s="3" t="s">
        <v>9</v>
      </c>
      <c r="D284" s="10" t="s">
        <v>26</v>
      </c>
      <c r="E284" s="8">
        <v>159.50878484962857</v>
      </c>
      <c r="F284" s="9">
        <v>162.17830992464101</v>
      </c>
      <c r="G284" s="8">
        <f t="shared" si="9"/>
        <v>3.0167392268966031</v>
      </c>
      <c r="H284" s="8">
        <f t="shared" si="8"/>
        <v>0.71157978418594503</v>
      </c>
      <c r="I284" s="13">
        <v>164.625862484263</v>
      </c>
      <c r="L284" s="9"/>
      <c r="M284" s="9"/>
      <c r="N284" s="9"/>
    </row>
    <row r="285" spans="1:14" x14ac:dyDescent="0.2">
      <c r="B285" s="3" t="s">
        <v>2</v>
      </c>
      <c r="D285" s="10" t="s">
        <v>27</v>
      </c>
      <c r="E285" s="8">
        <v>163.22236464304879</v>
      </c>
      <c r="F285" s="9">
        <v>162.968941587773</v>
      </c>
      <c r="G285" s="8">
        <f t="shared" si="9"/>
        <v>3.7216324275662238</v>
      </c>
      <c r="H285" s="8">
        <f t="shared" si="8"/>
        <v>0.70489320066962069</v>
      </c>
      <c r="I285" s="13">
        <v>165.971565325878</v>
      </c>
      <c r="L285" s="9"/>
      <c r="M285" s="9"/>
      <c r="N285" s="9"/>
    </row>
    <row r="286" spans="1:14" x14ac:dyDescent="0.2">
      <c r="B286" s="3" t="s">
        <v>3</v>
      </c>
      <c r="D286" s="10" t="s">
        <v>28</v>
      </c>
      <c r="E286" s="8">
        <v>159.98878074484793</v>
      </c>
      <c r="F286" s="9">
        <v>163.392853868884</v>
      </c>
      <c r="G286" s="8">
        <f t="shared" si="9"/>
        <v>4.3124367538212249</v>
      </c>
      <c r="H286" s="8">
        <f t="shared" si="8"/>
        <v>0.59080432625500112</v>
      </c>
      <c r="I286" s="13">
        <v>167.303927670733</v>
      </c>
      <c r="K286" s="3" t="s">
        <v>50</v>
      </c>
      <c r="L286" s="9">
        <f>AVERAGE(E284:E286)</f>
        <v>160.90664341250843</v>
      </c>
      <c r="M286" s="9">
        <f>AVERAGE(F284:F286)</f>
        <v>162.84670179376602</v>
      </c>
      <c r="N286" s="9"/>
    </row>
    <row r="287" spans="1:14" x14ac:dyDescent="0.2">
      <c r="B287" s="3" t="s">
        <v>4</v>
      </c>
      <c r="D287" s="10" t="s">
        <v>29</v>
      </c>
      <c r="E287" s="8">
        <v>161.3642049366631</v>
      </c>
      <c r="F287" s="9">
        <v>163.460719080253</v>
      </c>
      <c r="G287" s="8">
        <f t="shared" si="9"/>
        <v>4.7241772042086128</v>
      </c>
      <c r="H287" s="8">
        <f t="shared" si="8"/>
        <v>0.41174045038738782</v>
      </c>
      <c r="I287" s="13">
        <v>161.63009397594899</v>
      </c>
      <c r="L287" s="9"/>
      <c r="M287" s="9"/>
      <c r="N287" s="9"/>
    </row>
    <row r="288" spans="1:14" x14ac:dyDescent="0.2">
      <c r="B288" s="3" t="s">
        <v>10</v>
      </c>
      <c r="D288" s="10" t="s">
        <v>30</v>
      </c>
      <c r="E288" s="8">
        <v>165.22711443613582</v>
      </c>
      <c r="F288" s="9">
        <v>163.26827866797501</v>
      </c>
      <c r="G288" s="8">
        <f t="shared" si="9"/>
        <v>4.9026630132464666</v>
      </c>
      <c r="H288" s="8">
        <f t="shared" si="8"/>
        <v>0.17848580903785383</v>
      </c>
      <c r="I288" s="13">
        <v>162.99696527096799</v>
      </c>
      <c r="L288" s="9"/>
      <c r="M288" s="9"/>
      <c r="N288" s="9"/>
    </row>
    <row r="289" spans="1:14" x14ac:dyDescent="0.2">
      <c r="B289" s="3" t="s">
        <v>5</v>
      </c>
      <c r="D289" s="10" t="s">
        <v>31</v>
      </c>
      <c r="E289" s="8">
        <v>155.59657953031194</v>
      </c>
      <c r="F289" s="9">
        <v>162.93794754274799</v>
      </c>
      <c r="G289" s="8">
        <f t="shared" si="9"/>
        <v>4.8184334789825201</v>
      </c>
      <c r="H289" s="8">
        <f t="shared" si="8"/>
        <v>-8.4229534263946526E-2</v>
      </c>
      <c r="I289" s="13">
        <v>155.583174716168</v>
      </c>
      <c r="K289" s="3" t="s">
        <v>51</v>
      </c>
      <c r="L289" s="9">
        <f>AVERAGE(E287:E289)</f>
        <v>160.72929963437028</v>
      </c>
      <c r="M289" s="9">
        <f>AVERAGE(F287:F289)</f>
        <v>163.22231509699202</v>
      </c>
      <c r="N289" s="9"/>
    </row>
    <row r="290" spans="1:14" x14ac:dyDescent="0.2">
      <c r="B290" s="3" t="s">
        <v>6</v>
      </c>
      <c r="D290" s="10" t="s">
        <v>32</v>
      </c>
      <c r="E290" s="8">
        <v>170.7389883461677</v>
      </c>
      <c r="F290" s="9">
        <v>162.587139290529</v>
      </c>
      <c r="G290" s="8">
        <f t="shared" si="9"/>
        <v>4.4447546743920707</v>
      </c>
      <c r="H290" s="8">
        <f t="shared" si="8"/>
        <v>-0.37367880459044933</v>
      </c>
      <c r="I290" s="13">
        <v>167.35051701238501</v>
      </c>
      <c r="J290" s="9"/>
      <c r="L290" s="9"/>
      <c r="M290" s="9"/>
      <c r="N290" s="9"/>
    </row>
    <row r="291" spans="1:14" x14ac:dyDescent="0.2">
      <c r="B291" s="3" t="s">
        <v>7</v>
      </c>
      <c r="D291" s="10" t="str">
        <f t="shared" ref="D291:D346" si="10">D279</f>
        <v>nov</v>
      </c>
      <c r="E291" s="8">
        <v>162.89904313899851</v>
      </c>
      <c r="F291" s="9">
        <v>162.349073326564</v>
      </c>
      <c r="G291" s="8">
        <f t="shared" si="9"/>
        <v>3.8671757172092258</v>
      </c>
      <c r="H291" s="8">
        <f t="shared" si="8"/>
        <v>-0.57757895718284491</v>
      </c>
      <c r="I291" s="13">
        <v>159.95290195370001</v>
      </c>
      <c r="L291" s="9"/>
      <c r="M291" s="9"/>
      <c r="N291" s="9"/>
    </row>
    <row r="292" spans="1:14" x14ac:dyDescent="0.2">
      <c r="B292" s="3" t="s">
        <v>11</v>
      </c>
      <c r="D292" s="10" t="str">
        <f t="shared" si="10"/>
        <v>dic</v>
      </c>
      <c r="E292" s="8">
        <v>182.96217661272195</v>
      </c>
      <c r="F292" s="9">
        <v>162.25857919884501</v>
      </c>
      <c r="G292" s="8">
        <f t="shared" si="9"/>
        <v>3.1564603926814261</v>
      </c>
      <c r="H292" s="8">
        <f t="shared" si="8"/>
        <v>-0.71071532452779973</v>
      </c>
      <c r="I292" s="13">
        <v>163.471202042785</v>
      </c>
      <c r="K292" s="3" t="s">
        <v>52</v>
      </c>
      <c r="L292" s="9">
        <f>AVERAGE(E290:E292)</f>
        <v>172.20006936596272</v>
      </c>
      <c r="M292" s="9">
        <f>AVERAGE(F290:F292)</f>
        <v>162.39826393864601</v>
      </c>
      <c r="N292" s="9"/>
    </row>
    <row r="293" spans="1:14" x14ac:dyDescent="0.2">
      <c r="A293" s="11">
        <v>2019</v>
      </c>
      <c r="B293" s="3" t="str">
        <f t="shared" ref="B293:B346" si="11">B281</f>
        <v>Jan</v>
      </c>
      <c r="C293" s="3">
        <v>2019</v>
      </c>
      <c r="D293" s="10" t="str">
        <f t="shared" si="10"/>
        <v>ene</v>
      </c>
      <c r="E293" s="8">
        <v>161.59502119998911</v>
      </c>
      <c r="F293" s="9">
        <v>162.310708520795</v>
      </c>
      <c r="G293" s="8">
        <f t="shared" si="9"/>
        <v>2.3985000181613758</v>
      </c>
      <c r="H293" s="8">
        <f t="shared" si="8"/>
        <v>-0.75796037452005027</v>
      </c>
      <c r="I293" s="13">
        <v>160.66664733420799</v>
      </c>
      <c r="L293" s="9"/>
      <c r="M293" s="9"/>
      <c r="N293" s="9"/>
    </row>
    <row r="294" spans="1:14" x14ac:dyDescent="0.2">
      <c r="A294" s="11"/>
      <c r="B294" s="3" t="str">
        <f t="shared" si="11"/>
        <v>Feb</v>
      </c>
      <c r="D294" s="10" t="str">
        <f t="shared" si="10"/>
        <v>feb</v>
      </c>
      <c r="E294" s="8">
        <v>153.17169951885424</v>
      </c>
      <c r="F294" s="9">
        <v>162.458344696099</v>
      </c>
      <c r="G294" s="8">
        <f t="shared" si="9"/>
        <v>1.6471933862757915</v>
      </c>
      <c r="H294" s="8">
        <f t="shared" si="8"/>
        <v>-0.75130663188558433</v>
      </c>
      <c r="I294" s="13">
        <v>165.60776445521699</v>
      </c>
      <c r="L294" s="9"/>
      <c r="M294" s="9"/>
      <c r="N294" s="9"/>
    </row>
    <row r="295" spans="1:14" x14ac:dyDescent="0.2">
      <c r="A295" s="11"/>
      <c r="B295" s="3" t="str">
        <f t="shared" si="11"/>
        <v>Mar</v>
      </c>
      <c r="D295" s="10" t="str">
        <f t="shared" si="10"/>
        <v>mar</v>
      </c>
      <c r="E295" s="8">
        <v>158.18332490899169</v>
      </c>
      <c r="F295" s="9">
        <v>162.639356778028</v>
      </c>
      <c r="G295" s="8">
        <f t="shared" si="9"/>
        <v>0.95624486057792613</v>
      </c>
      <c r="H295" s="8">
        <f t="shared" si="8"/>
        <v>-0.69094852569786536</v>
      </c>
      <c r="I295" s="13">
        <v>159.09468918834301</v>
      </c>
      <c r="K295" s="3" t="s">
        <v>53</v>
      </c>
      <c r="L295" s="9">
        <f>AVERAGE(E293:E295)</f>
        <v>157.65001520927834</v>
      </c>
      <c r="M295" s="9">
        <f>AVERAGE(F293:F295)</f>
        <v>162.46946999830735</v>
      </c>
      <c r="N295" s="9"/>
    </row>
    <row r="296" spans="1:14" x14ac:dyDescent="0.2">
      <c r="A296" s="11"/>
      <c r="B296" s="3" t="str">
        <f t="shared" si="11"/>
        <v>Apr</v>
      </c>
      <c r="D296" s="10" t="str">
        <f t="shared" si="10"/>
        <v>abr</v>
      </c>
      <c r="E296" s="8">
        <v>155.29162105119647</v>
      </c>
      <c r="F296" s="9">
        <v>162.74249328139101</v>
      </c>
      <c r="G296" s="8">
        <f t="shared" si="9"/>
        <v>0.34787842900332322</v>
      </c>
      <c r="H296" s="8">
        <f>+G296-G295</f>
        <v>-0.60836643157460291</v>
      </c>
      <c r="I296" s="13">
        <v>160.376126953507</v>
      </c>
      <c r="L296" s="9"/>
      <c r="M296" s="9"/>
      <c r="N296" s="9"/>
    </row>
    <row r="297" spans="1:14" x14ac:dyDescent="0.2">
      <c r="A297" s="11"/>
      <c r="B297" s="3" t="str">
        <f t="shared" si="11"/>
        <v>May</v>
      </c>
      <c r="D297" s="10" t="str">
        <f t="shared" si="10"/>
        <v>may</v>
      </c>
      <c r="E297" s="8">
        <v>161.09715321762985</v>
      </c>
      <c r="F297" s="9">
        <v>162.672446515301</v>
      </c>
      <c r="G297" s="8">
        <f t="shared" si="9"/>
        <v>-0.18193348351122074</v>
      </c>
      <c r="H297" s="8">
        <f t="shared" si="8"/>
        <v>-0.52981191251454396</v>
      </c>
      <c r="I297" s="13">
        <v>164.86475349033699</v>
      </c>
      <c r="L297" s="9"/>
      <c r="M297" s="9"/>
      <c r="N297" s="9"/>
    </row>
    <row r="298" spans="1:14" x14ac:dyDescent="0.2">
      <c r="A298" s="11"/>
      <c r="B298" s="3" t="str">
        <f t="shared" si="11"/>
        <v>Jun</v>
      </c>
      <c r="D298" s="10" t="str">
        <f t="shared" si="10"/>
        <v>jun</v>
      </c>
      <c r="E298" s="8">
        <v>156.81599188990552</v>
      </c>
      <c r="F298" s="9">
        <v>162.35216750827001</v>
      </c>
      <c r="G298" s="8">
        <f t="shared" si="9"/>
        <v>-0.636922812700913</v>
      </c>
      <c r="H298" s="8">
        <f t="shared" si="8"/>
        <v>-0.45498932918969226</v>
      </c>
      <c r="I298" s="13">
        <v>164.16070818285499</v>
      </c>
      <c r="K298" s="3" t="s">
        <v>54</v>
      </c>
      <c r="L298" s="9">
        <f>AVERAGE(E296:E298)</f>
        <v>157.7349220529106</v>
      </c>
      <c r="M298" s="9">
        <f>AVERAGE(F296:F298)</f>
        <v>162.58903576832066</v>
      </c>
      <c r="N298" s="9"/>
    </row>
    <row r="299" spans="1:14" x14ac:dyDescent="0.2">
      <c r="A299" s="11"/>
      <c r="B299" s="3" t="str">
        <f t="shared" si="11"/>
        <v>Jul</v>
      </c>
      <c r="D299" s="10" t="str">
        <f t="shared" si="10"/>
        <v>jul</v>
      </c>
      <c r="E299" s="8">
        <v>161.53837272418502</v>
      </c>
      <c r="F299" s="9">
        <v>161.69068107760401</v>
      </c>
      <c r="G299" s="8">
        <f t="shared" si="9"/>
        <v>-1.0828522060887136</v>
      </c>
      <c r="H299" s="8">
        <f t="shared" si="8"/>
        <v>-0.44592939338780058</v>
      </c>
      <c r="I299" s="13">
        <v>161.89273848041901</v>
      </c>
      <c r="L299" s="9"/>
      <c r="M299" s="9"/>
      <c r="N299" s="9"/>
    </row>
    <row r="300" spans="1:14" x14ac:dyDescent="0.2">
      <c r="A300" s="11"/>
      <c r="B300" s="3" t="str">
        <f t="shared" si="11"/>
        <v>Aug</v>
      </c>
      <c r="D300" s="10" t="str">
        <f t="shared" si="10"/>
        <v>ago</v>
      </c>
      <c r="E300" s="8">
        <v>164.99332095232077</v>
      </c>
      <c r="F300" s="9">
        <v>160.601494874747</v>
      </c>
      <c r="G300" s="8">
        <f t="shared" si="9"/>
        <v>-1.6333753347465785</v>
      </c>
      <c r="H300" s="8">
        <f t="shared" si="8"/>
        <v>-0.5505231286578649</v>
      </c>
      <c r="I300" s="13">
        <v>162.62920448149501</v>
      </c>
      <c r="L300" s="9"/>
      <c r="M300" s="9"/>
      <c r="N300" s="9"/>
    </row>
    <row r="301" spans="1:14" x14ac:dyDescent="0.2">
      <c r="A301" s="11"/>
      <c r="B301" s="3" t="str">
        <f t="shared" si="11"/>
        <v>Sep</v>
      </c>
      <c r="D301" s="10" t="str">
        <f t="shared" si="10"/>
        <v>sep</v>
      </c>
      <c r="E301" s="8">
        <v>160.03430799888761</v>
      </c>
      <c r="F301" s="9">
        <v>159.01500796750699</v>
      </c>
      <c r="G301" s="8">
        <f t="shared" si="9"/>
        <v>-2.4076279555514724</v>
      </c>
      <c r="H301" s="8">
        <f t="shared" si="8"/>
        <v>-0.77425262080489388</v>
      </c>
      <c r="I301" s="13">
        <v>159.08524195928899</v>
      </c>
      <c r="K301" s="3" t="s">
        <v>55</v>
      </c>
      <c r="L301" s="9">
        <f>AVERAGE(E299:E301)</f>
        <v>162.18866722513113</v>
      </c>
      <c r="M301" s="9">
        <f>AVERAGE(F299:F301)</f>
        <v>160.43572797328602</v>
      </c>
      <c r="N301" s="9"/>
    </row>
    <row r="302" spans="1:14" x14ac:dyDescent="0.2">
      <c r="A302" s="11"/>
      <c r="B302" s="3" t="str">
        <f t="shared" si="11"/>
        <v>Oct</v>
      </c>
      <c r="D302" s="10" t="str">
        <f t="shared" si="10"/>
        <v>oct</v>
      </c>
      <c r="E302" s="8">
        <v>155.86065283092574</v>
      </c>
      <c r="F302" s="9">
        <v>156.89483891024</v>
      </c>
      <c r="G302" s="8">
        <f t="shared" si="9"/>
        <v>-3.5010766565720552</v>
      </c>
      <c r="H302" s="8">
        <f t="shared" si="8"/>
        <v>-1.0934487010205829</v>
      </c>
      <c r="I302" s="13">
        <v>152.83937986504299</v>
      </c>
      <c r="J302" s="9"/>
      <c r="L302" s="9"/>
      <c r="M302" s="9"/>
      <c r="N302" s="9"/>
    </row>
    <row r="303" spans="1:14" x14ac:dyDescent="0.2">
      <c r="A303" s="11"/>
      <c r="B303" s="3" t="str">
        <f t="shared" si="11"/>
        <v>Nov</v>
      </c>
      <c r="D303" s="10" t="str">
        <f t="shared" si="10"/>
        <v>nov</v>
      </c>
      <c r="E303" s="8">
        <v>160.47090179689812</v>
      </c>
      <c r="F303" s="9">
        <v>154.264770033107</v>
      </c>
      <c r="G303" s="8">
        <f t="shared" si="9"/>
        <v>-4.9795808056110502</v>
      </c>
      <c r="H303" s="8">
        <f t="shared" si="8"/>
        <v>-1.478504149038995</v>
      </c>
      <c r="I303" s="13">
        <v>157.71081049721101</v>
      </c>
      <c r="L303" s="9"/>
      <c r="M303" s="9"/>
      <c r="N303" s="9"/>
    </row>
    <row r="304" spans="1:14" x14ac:dyDescent="0.2">
      <c r="A304" s="11"/>
      <c r="B304" s="3" t="str">
        <f t="shared" si="11"/>
        <v>Dec</v>
      </c>
      <c r="D304" s="10" t="str">
        <f t="shared" si="10"/>
        <v>dic</v>
      </c>
      <c r="E304" s="8">
        <v>172.44583057516201</v>
      </c>
      <c r="F304" s="9">
        <v>151.326593329524</v>
      </c>
      <c r="G304" s="8">
        <f t="shared" si="9"/>
        <v>-6.7373854271976956</v>
      </c>
      <c r="H304" s="8">
        <f t="shared" si="8"/>
        <v>-1.7578046215866454</v>
      </c>
      <c r="I304" s="13">
        <v>153.92088071624201</v>
      </c>
      <c r="J304" s="12"/>
      <c r="K304" s="3" t="s">
        <v>56</v>
      </c>
      <c r="L304" s="9">
        <f>AVERAGE(E302:E304)</f>
        <v>162.92579506766194</v>
      </c>
      <c r="M304" s="9">
        <f>AVERAGE(F302:F304)</f>
        <v>154.16206742429031</v>
      </c>
    </row>
    <row r="305" spans="1:13" x14ac:dyDescent="0.2">
      <c r="A305" s="3">
        <v>2020</v>
      </c>
      <c r="B305" s="3" t="str">
        <f t="shared" si="11"/>
        <v>Jan</v>
      </c>
      <c r="C305" s="3">
        <v>2020</v>
      </c>
      <c r="D305" s="10" t="str">
        <f t="shared" si="10"/>
        <v>ene</v>
      </c>
      <c r="E305" s="8">
        <v>166.08080695113244</v>
      </c>
      <c r="F305" s="9">
        <v>148.32171723965899</v>
      </c>
      <c r="G305" s="8">
        <f t="shared" si="9"/>
        <v>-8.618649631083187</v>
      </c>
      <c r="H305" s="8">
        <f t="shared" si="8"/>
        <v>-1.8812642038854914</v>
      </c>
      <c r="I305" s="13">
        <v>164.854056658064</v>
      </c>
    </row>
    <row r="306" spans="1:13" x14ac:dyDescent="0.2">
      <c r="B306" s="3" t="str">
        <f t="shared" si="11"/>
        <v>Feb</v>
      </c>
      <c r="D306" s="10" t="str">
        <f t="shared" si="10"/>
        <v>feb</v>
      </c>
      <c r="E306" s="8">
        <v>151.87801343966021</v>
      </c>
      <c r="F306" s="9">
        <v>145.557205113224</v>
      </c>
      <c r="G306" s="8">
        <f t="shared" si="9"/>
        <v>-10.403368084594822</v>
      </c>
      <c r="H306" s="8">
        <f t="shared" si="8"/>
        <v>-1.7847184535116352</v>
      </c>
      <c r="I306" s="13">
        <v>164.29254590072699</v>
      </c>
    </row>
    <row r="307" spans="1:13" x14ac:dyDescent="0.2">
      <c r="B307" s="3" t="str">
        <f t="shared" si="11"/>
        <v>Mar</v>
      </c>
      <c r="D307" s="10" t="str">
        <f t="shared" si="10"/>
        <v>mar</v>
      </c>
      <c r="E307" s="8">
        <v>142.95063415738531</v>
      </c>
      <c r="F307" s="9">
        <v>143.29387409558299</v>
      </c>
      <c r="G307" s="8">
        <f t="shared" si="9"/>
        <v>-11.894711751011123</v>
      </c>
      <c r="H307" s="8">
        <f t="shared" si="8"/>
        <v>-1.4913436664163005</v>
      </c>
      <c r="I307" s="13">
        <v>143.63243379955301</v>
      </c>
      <c r="K307" s="3" t="s">
        <v>57</v>
      </c>
      <c r="L307" s="9">
        <f>AVERAGE(E305:E307)</f>
        <v>153.63648484939264</v>
      </c>
      <c r="M307" s="9">
        <f>AVERAGE(F305:F307)</f>
        <v>145.72426548282201</v>
      </c>
    </row>
    <row r="308" spans="1:13" x14ac:dyDescent="0.2">
      <c r="B308" s="3" t="str">
        <f t="shared" si="11"/>
        <v>Apr</v>
      </c>
      <c r="D308" s="10" t="str">
        <f t="shared" si="10"/>
        <v>abr</v>
      </c>
      <c r="E308" s="8">
        <v>101.92613226397721</v>
      </c>
      <c r="F308" s="9">
        <v>141.725229519039</v>
      </c>
      <c r="G308" s="8">
        <f t="shared" si="9"/>
        <v>-12.914429009030826</v>
      </c>
      <c r="H308" s="8">
        <f t="shared" si="8"/>
        <v>-1.0197172580197034</v>
      </c>
      <c r="I308" s="13">
        <v>105.46184895571299</v>
      </c>
    </row>
    <row r="309" spans="1:13" x14ac:dyDescent="0.2">
      <c r="B309" s="3" t="str">
        <f t="shared" si="11"/>
        <v>May</v>
      </c>
      <c r="D309" s="10" t="str">
        <f t="shared" si="10"/>
        <v>may</v>
      </c>
      <c r="E309" s="8">
        <v>117.00528265708466</v>
      </c>
      <c r="F309" s="9">
        <v>140.93309588857301</v>
      </c>
      <c r="G309" s="8">
        <f t="shared" si="9"/>
        <v>-13.363880050013998</v>
      </c>
      <c r="H309" s="8">
        <f t="shared" si="8"/>
        <v>-0.44945104098317223</v>
      </c>
      <c r="I309" s="13">
        <v>120.314036181153</v>
      </c>
    </row>
    <row r="310" spans="1:13" x14ac:dyDescent="0.2">
      <c r="B310" s="3" t="str">
        <f t="shared" si="11"/>
        <v>Jun</v>
      </c>
      <c r="D310" s="10" t="str">
        <f t="shared" si="10"/>
        <v>jun</v>
      </c>
      <c r="E310" s="8">
        <v>132.59835157158986</v>
      </c>
      <c r="F310" s="9">
        <v>140.97291144629901</v>
      </c>
      <c r="G310" s="8">
        <f t="shared" si="9"/>
        <v>-13.168445109229587</v>
      </c>
      <c r="H310" s="8">
        <f t="shared" si="8"/>
        <v>0.19543494078441093</v>
      </c>
      <c r="I310" s="13">
        <v>139.05567252675601</v>
      </c>
      <c r="K310" s="3" t="s">
        <v>58</v>
      </c>
      <c r="L310" s="9">
        <f>AVERAGE(E308:E310)</f>
        <v>117.17658883088392</v>
      </c>
      <c r="M310" s="9">
        <f>AVERAGE(F308:F310)</f>
        <v>141.21041228463699</v>
      </c>
    </row>
    <row r="311" spans="1:13" x14ac:dyDescent="0.2">
      <c r="B311" s="3" t="str">
        <f t="shared" si="11"/>
        <v>Jul</v>
      </c>
      <c r="D311" s="10" t="str">
        <f t="shared" si="10"/>
        <v>jul</v>
      </c>
      <c r="E311" s="8">
        <v>141.26096398678112</v>
      </c>
      <c r="F311" s="9">
        <v>141.82788715074</v>
      </c>
      <c r="G311" s="8">
        <f t="shared" si="9"/>
        <v>-12.284439520253365</v>
      </c>
      <c r="H311" s="8">
        <f t="shared" si="8"/>
        <v>0.88400558897622261</v>
      </c>
      <c r="I311" s="13">
        <v>141.68788727680899</v>
      </c>
    </row>
    <row r="312" spans="1:13" x14ac:dyDescent="0.2">
      <c r="B312" s="3" t="str">
        <f t="shared" si="11"/>
        <v>Aug</v>
      </c>
      <c r="D312" s="10" t="str">
        <f t="shared" si="10"/>
        <v>ago</v>
      </c>
      <c r="E312" s="8">
        <v>143.83664099072655</v>
      </c>
      <c r="F312" s="9">
        <v>143.37041899900001</v>
      </c>
      <c r="G312" s="8">
        <f t="shared" si="9"/>
        <v>-10.729088100447326</v>
      </c>
      <c r="H312" s="8">
        <f t="shared" si="8"/>
        <v>1.5553514198060387</v>
      </c>
      <c r="I312" s="13">
        <v>141.77886360738199</v>
      </c>
    </row>
    <row r="313" spans="1:13" x14ac:dyDescent="0.2">
      <c r="B313" s="3" t="str">
        <f t="shared" si="11"/>
        <v>Sep</v>
      </c>
      <c r="D313" s="10" t="str">
        <f t="shared" si="10"/>
        <v>sep</v>
      </c>
      <c r="E313" s="8">
        <v>152.05202327956937</v>
      </c>
      <c r="F313" s="9">
        <v>145.43375055343299</v>
      </c>
      <c r="G313" s="8">
        <f t="shared" si="9"/>
        <v>-8.5408651596264313</v>
      </c>
      <c r="H313" s="8">
        <f t="shared" si="8"/>
        <v>2.1882229408208946</v>
      </c>
      <c r="I313" s="13">
        <v>150.43754778340099</v>
      </c>
      <c r="K313" s="3" t="s">
        <v>59</v>
      </c>
      <c r="L313" s="9">
        <f>AVERAGE(E311:E313)</f>
        <v>145.716542752359</v>
      </c>
      <c r="M313" s="9">
        <f>AVERAGE(F311:F313)</f>
        <v>143.54401890105768</v>
      </c>
    </row>
    <row r="314" spans="1:13" x14ac:dyDescent="0.2">
      <c r="B314" s="3" t="str">
        <f t="shared" si="11"/>
        <v>Oct</v>
      </c>
      <c r="D314" s="10" t="str">
        <f t="shared" si="10"/>
        <v>oct</v>
      </c>
      <c r="E314" s="8">
        <v>156.3487185728176</v>
      </c>
      <c r="F314" s="9">
        <v>147.825293982993</v>
      </c>
      <c r="G314" s="8">
        <f t="shared" si="9"/>
        <v>-5.7806521809399385</v>
      </c>
      <c r="H314" s="8">
        <f t="shared" si="8"/>
        <v>2.7602129786864928</v>
      </c>
      <c r="I314" s="13">
        <v>152.96482179420099</v>
      </c>
    </row>
    <row r="315" spans="1:13" x14ac:dyDescent="0.2">
      <c r="B315" s="3" t="str">
        <f t="shared" si="11"/>
        <v>Nov</v>
      </c>
      <c r="D315" s="10" t="str">
        <f t="shared" si="10"/>
        <v>nov</v>
      </c>
      <c r="E315" s="8">
        <v>152.31026514496909</v>
      </c>
      <c r="F315" s="9">
        <v>150.34096654936701</v>
      </c>
      <c r="G315" s="8">
        <f t="shared" si="9"/>
        <v>-2.5435512482194667</v>
      </c>
      <c r="H315" s="8">
        <f t="shared" si="8"/>
        <v>3.2371009327204718</v>
      </c>
      <c r="I315" s="13">
        <v>149.636270217034</v>
      </c>
    </row>
    <row r="316" spans="1:13" x14ac:dyDescent="0.2">
      <c r="B316" s="3" t="str">
        <f t="shared" si="11"/>
        <v>Dec</v>
      </c>
      <c r="D316" s="10" t="str">
        <f t="shared" si="10"/>
        <v>dic</v>
      </c>
      <c r="E316" s="8">
        <v>171.89154248910501</v>
      </c>
      <c r="F316" s="9">
        <v>152.81281992746699</v>
      </c>
      <c r="G316" s="8">
        <f t="shared" si="9"/>
        <v>0.98213180198052363</v>
      </c>
      <c r="H316" s="8">
        <f t="shared" si="8"/>
        <v>3.5256830501999903</v>
      </c>
      <c r="I316" s="13">
        <v>153.29603897088299</v>
      </c>
      <c r="K316" s="3" t="s">
        <v>60</v>
      </c>
      <c r="L316" s="9">
        <f>AVERAGE(E314:E316)</f>
        <v>160.18350873563057</v>
      </c>
      <c r="M316" s="9">
        <f>AVERAGE(F314:F316)</f>
        <v>150.32636015327566</v>
      </c>
    </row>
    <row r="317" spans="1:13" x14ac:dyDescent="0.2">
      <c r="A317" s="3">
        <f>A305+1</f>
        <v>2021</v>
      </c>
      <c r="B317" s="3" t="str">
        <f t="shared" si="11"/>
        <v>Jan</v>
      </c>
      <c r="C317" s="3">
        <f>C305+1</f>
        <v>2021</v>
      </c>
      <c r="D317" s="10" t="str">
        <f t="shared" si="10"/>
        <v>ene</v>
      </c>
      <c r="E317" s="8">
        <v>151.9162327526812</v>
      </c>
      <c r="F317" s="9">
        <v>155.16540722836899</v>
      </c>
      <c r="G317" s="8">
        <f t="shared" si="9"/>
        <v>4.6140849203167855</v>
      </c>
      <c r="H317" s="8">
        <f t="shared" si="8"/>
        <v>3.6319531183362619</v>
      </c>
      <c r="I317" s="13">
        <v>150.82830375436299</v>
      </c>
    </row>
    <row r="318" spans="1:13" x14ac:dyDescent="0.2">
      <c r="B318" s="3" t="str">
        <f t="shared" si="11"/>
        <v>Feb</v>
      </c>
      <c r="D318" s="10" t="str">
        <f t="shared" si="10"/>
        <v>feb</v>
      </c>
      <c r="E318" s="8">
        <v>144.54036911958465</v>
      </c>
      <c r="F318" s="9">
        <v>157.38206755372201</v>
      </c>
      <c r="G318" s="8">
        <f t="shared" si="9"/>
        <v>8.1238592286103852</v>
      </c>
      <c r="H318" s="8">
        <f t="shared" si="8"/>
        <v>3.5097743082935997</v>
      </c>
      <c r="I318" s="13">
        <v>156.41111124067299</v>
      </c>
    </row>
    <row r="319" spans="1:13" x14ac:dyDescent="0.2">
      <c r="B319" s="3" t="str">
        <f t="shared" si="11"/>
        <v>Mar</v>
      </c>
      <c r="D319" s="10" t="str">
        <f t="shared" si="10"/>
        <v>mar</v>
      </c>
      <c r="E319" s="8">
        <v>162.38056458181111</v>
      </c>
      <c r="F319" s="9">
        <v>159.485900007711</v>
      </c>
      <c r="G319" s="8">
        <f t="shared" si="9"/>
        <v>11.299873085521606</v>
      </c>
      <c r="H319" s="8">
        <f t="shared" si="8"/>
        <v>3.1760138569112204</v>
      </c>
      <c r="I319" s="13">
        <v>163.05119930822499</v>
      </c>
      <c r="K319" s="3" t="s">
        <v>61</v>
      </c>
      <c r="L319" s="9">
        <f>AVERAGE(E317:E319)</f>
        <v>152.94572215135898</v>
      </c>
      <c r="M319" s="9">
        <f>AVERAGE(F317:F319)</f>
        <v>157.34445826326734</v>
      </c>
    </row>
    <row r="320" spans="1:13" x14ac:dyDescent="0.2">
      <c r="B320" s="3" t="str">
        <f t="shared" si="11"/>
        <v>Apr</v>
      </c>
      <c r="D320" s="10" t="str">
        <f t="shared" si="10"/>
        <v>abr</v>
      </c>
      <c r="E320" s="8">
        <v>159.05631185409757</v>
      </c>
      <c r="F320" s="9">
        <v>161.50827461448199</v>
      </c>
      <c r="G320" s="8">
        <f t="shared" si="9"/>
        <v>13.958732092076364</v>
      </c>
      <c r="H320" s="8">
        <f t="shared" si="8"/>
        <v>2.6588590065547582</v>
      </c>
      <c r="I320" s="13">
        <v>164.71064775747499</v>
      </c>
    </row>
    <row r="321" spans="1:13" x14ac:dyDescent="0.2">
      <c r="B321" s="3" t="str">
        <f t="shared" si="11"/>
        <v>May</v>
      </c>
      <c r="D321" s="10" t="str">
        <f t="shared" si="10"/>
        <v>may</v>
      </c>
      <c r="E321" s="8">
        <v>153.05829982105669</v>
      </c>
      <c r="F321" s="9">
        <v>163.47036254127599</v>
      </c>
      <c r="G321" s="8">
        <f t="shared" si="9"/>
        <v>15.991464964710488</v>
      </c>
      <c r="H321" s="8">
        <f t="shared" si="8"/>
        <v>2.0327328726341243</v>
      </c>
      <c r="I321" s="13">
        <v>158.10924100769</v>
      </c>
    </row>
    <row r="322" spans="1:13" x14ac:dyDescent="0.2">
      <c r="B322" s="3" t="str">
        <f t="shared" si="11"/>
        <v>Jun</v>
      </c>
      <c r="D322" s="10" t="str">
        <f t="shared" si="10"/>
        <v>jun</v>
      </c>
      <c r="E322" s="8">
        <v>155.62529172229162</v>
      </c>
      <c r="F322" s="9">
        <v>165.36886049238001</v>
      </c>
      <c r="G322" s="8">
        <f t="shared" si="9"/>
        <v>17.30541619364525</v>
      </c>
      <c r="H322" s="8">
        <f t="shared" si="8"/>
        <v>1.3139512289347621</v>
      </c>
      <c r="I322" s="13">
        <v>163.79069044469799</v>
      </c>
      <c r="K322" s="3" t="s">
        <v>62</v>
      </c>
      <c r="L322" s="9">
        <f>AVERAGE(E320:E322)</f>
        <v>155.91330113248196</v>
      </c>
      <c r="M322" s="9">
        <f>AVERAGE(F320:F322)</f>
        <v>163.44916588271266</v>
      </c>
    </row>
    <row r="323" spans="1:13" x14ac:dyDescent="0.2">
      <c r="B323" s="3" t="str">
        <f t="shared" si="11"/>
        <v>Jul</v>
      </c>
      <c r="D323" s="10" t="str">
        <f t="shared" si="10"/>
        <v>jul</v>
      </c>
      <c r="E323" s="8">
        <v>170.37455896045734</v>
      </c>
      <c r="F323" s="9">
        <v>167.209274565019</v>
      </c>
      <c r="G323" s="8">
        <f t="shared" si="9"/>
        <v>17.895907444001267</v>
      </c>
      <c r="H323" s="8">
        <f t="shared" si="8"/>
        <v>0.59049125035601691</v>
      </c>
      <c r="I323" s="13">
        <v>171.07741138216301</v>
      </c>
    </row>
    <row r="324" spans="1:13" x14ac:dyDescent="0.2">
      <c r="B324" s="3" t="str">
        <f t="shared" si="11"/>
        <v>Aug</v>
      </c>
      <c r="D324" s="10" t="str">
        <f t="shared" si="10"/>
        <v>ago</v>
      </c>
      <c r="E324" s="8">
        <v>170.49150368071881</v>
      </c>
      <c r="F324" s="9">
        <v>168.98291029599099</v>
      </c>
      <c r="G324" s="8">
        <f t="shared" si="9"/>
        <v>17.864557748952127</v>
      </c>
      <c r="H324" s="8">
        <f t="shared" si="8"/>
        <v>-3.1349695049140536E-2</v>
      </c>
      <c r="I324" s="13">
        <v>167.86128298458701</v>
      </c>
    </row>
    <row r="325" spans="1:13" x14ac:dyDescent="0.2">
      <c r="B325" s="3" t="str">
        <f t="shared" si="11"/>
        <v>Sep</v>
      </c>
      <c r="D325" s="10" t="str">
        <f t="shared" si="10"/>
        <v>sep</v>
      </c>
      <c r="E325" s="8">
        <v>174.59864414254241</v>
      </c>
      <c r="F325" s="9">
        <v>170.62536561821099</v>
      </c>
      <c r="G325" s="8">
        <f t="shared" si="9"/>
        <v>17.321711754605751</v>
      </c>
      <c r="H325" s="8">
        <f t="shared" si="8"/>
        <v>-0.5428459943463757</v>
      </c>
      <c r="I325" s="13">
        <v>171.97618023680499</v>
      </c>
      <c r="K325" s="3" t="s">
        <v>63</v>
      </c>
      <c r="L325" s="9">
        <f>AVERAGE(E323:E325)</f>
        <v>171.82156892790621</v>
      </c>
      <c r="M325" s="9">
        <f>AVERAGE(F323:F325)</f>
        <v>168.93918349307367</v>
      </c>
    </row>
    <row r="326" spans="1:13" x14ac:dyDescent="0.2">
      <c r="B326" s="3" t="str">
        <f t="shared" si="11"/>
        <v>Oct</v>
      </c>
      <c r="D326" s="10" t="str">
        <f t="shared" si="10"/>
        <v>oct</v>
      </c>
      <c r="E326" s="8">
        <v>177.91579802730547</v>
      </c>
      <c r="F326" s="9">
        <v>172.06329696668999</v>
      </c>
      <c r="G326" s="8">
        <f t="shared" si="9"/>
        <v>16.396384090049931</v>
      </c>
      <c r="H326" s="8">
        <f t="shared" si="8"/>
        <v>-0.9253276645558195</v>
      </c>
      <c r="I326" s="13">
        <v>173.444291385566</v>
      </c>
    </row>
    <row r="327" spans="1:13" x14ac:dyDescent="0.2">
      <c r="B327" s="3" t="str">
        <f t="shared" si="11"/>
        <v>Nov</v>
      </c>
      <c r="D327" s="10" t="str">
        <f t="shared" si="10"/>
        <v>nov</v>
      </c>
      <c r="E327" s="8">
        <v>175.17565842918648</v>
      </c>
      <c r="F327" s="9">
        <v>173.31029143199501</v>
      </c>
      <c r="G327" s="8">
        <f t="shared" si="9"/>
        <v>15.278154324680116</v>
      </c>
      <c r="H327" s="8">
        <f t="shared" si="8"/>
        <v>-1.118229765369815</v>
      </c>
      <c r="I327" s="13">
        <v>171.96812213529299</v>
      </c>
      <c r="L327" s="9"/>
      <c r="M327" s="9"/>
    </row>
    <row r="328" spans="1:13" x14ac:dyDescent="0.2">
      <c r="B328" s="3" t="str">
        <f t="shared" si="11"/>
        <v>Dec</v>
      </c>
      <c r="D328" s="10" t="str">
        <f t="shared" si="10"/>
        <v>dic</v>
      </c>
      <c r="E328" s="8">
        <v>194.25521043717447</v>
      </c>
      <c r="F328" s="9">
        <v>174.38349439535099</v>
      </c>
      <c r="G328" s="8">
        <f t="shared" si="9"/>
        <v>14.115749240229047</v>
      </c>
      <c r="H328" s="8">
        <f t="shared" si="8"/>
        <v>-1.1624050844510698</v>
      </c>
      <c r="I328" s="13">
        <v>173.20145879748199</v>
      </c>
      <c r="K328" s="3" t="s">
        <v>64</v>
      </c>
      <c r="L328" s="9">
        <f>AVERAGE(E326:E328)</f>
        <v>182.44888896455549</v>
      </c>
      <c r="M328" s="9">
        <f>AVERAGE(F326:F328)</f>
        <v>173.25236093134535</v>
      </c>
    </row>
    <row r="329" spans="1:13" x14ac:dyDescent="0.2">
      <c r="A329" s="3">
        <f>A317+1</f>
        <v>2022</v>
      </c>
      <c r="B329" s="3" t="str">
        <f t="shared" si="11"/>
        <v>Jan</v>
      </c>
      <c r="C329" s="3">
        <f>C317+1</f>
        <v>2022</v>
      </c>
      <c r="D329" s="10" t="str">
        <f t="shared" si="10"/>
        <v>ene</v>
      </c>
      <c r="E329" s="8">
        <v>174.51670010004699</v>
      </c>
      <c r="F329" s="9">
        <v>175.28804171948201</v>
      </c>
      <c r="G329" s="8">
        <f t="shared" si="9"/>
        <v>12.968505577726464</v>
      </c>
      <c r="H329" s="8">
        <f t="shared" si="8"/>
        <v>-1.1472436625025821</v>
      </c>
      <c r="I329" s="13">
        <v>173.57840620896499</v>
      </c>
    </row>
    <row r="330" spans="1:13" x14ac:dyDescent="0.2">
      <c r="B330" s="3" t="str">
        <f t="shared" si="11"/>
        <v>Feb</v>
      </c>
      <c r="D330" s="10" t="str">
        <f t="shared" si="10"/>
        <v>feb</v>
      </c>
      <c r="E330" s="8">
        <v>162.15702495131868</v>
      </c>
      <c r="F330" s="9">
        <v>176.00371275368499</v>
      </c>
      <c r="G330" s="8">
        <f t="shared" si="9"/>
        <v>11.832126422920798</v>
      </c>
      <c r="H330" s="8">
        <f t="shared" ref="H330:H346" si="12">+G330-G329</f>
        <v>-1.1363791548056668</v>
      </c>
      <c r="I330" s="13">
        <v>175.398695949673</v>
      </c>
    </row>
    <row r="331" spans="1:13" x14ac:dyDescent="0.2">
      <c r="B331" s="3" t="str">
        <f t="shared" si="11"/>
        <v>Mar</v>
      </c>
      <c r="D331" s="10" t="str">
        <f t="shared" si="10"/>
        <v>mar</v>
      </c>
      <c r="E331" s="8">
        <v>178.02648538900226</v>
      </c>
      <c r="F331" s="9">
        <v>176.49361206373499</v>
      </c>
      <c r="G331" s="8">
        <f t="shared" si="9"/>
        <v>10.664085072850749</v>
      </c>
      <c r="H331" s="8">
        <f t="shared" si="12"/>
        <v>-1.1680413500700482</v>
      </c>
      <c r="I331" s="13">
        <v>178.693999337039</v>
      </c>
      <c r="K331" s="3" t="s">
        <v>65</v>
      </c>
      <c r="L331" s="9">
        <f>AVERAGE(E329:E331)</f>
        <v>171.56673681345595</v>
      </c>
      <c r="M331" s="9">
        <f>AVERAGE(F329:F331)</f>
        <v>175.92845551230064</v>
      </c>
    </row>
    <row r="332" spans="1:13" x14ac:dyDescent="0.2">
      <c r="B332" s="3" t="str">
        <f t="shared" si="11"/>
        <v>Apr</v>
      </c>
      <c r="D332" s="10" t="str">
        <f t="shared" si="10"/>
        <v>abr</v>
      </c>
      <c r="E332" s="8">
        <v>174.87874224608498</v>
      </c>
      <c r="F332" s="9">
        <v>176.757048079909</v>
      </c>
      <c r="G332" s="8">
        <f t="shared" si="9"/>
        <v>9.4414812503109236</v>
      </c>
      <c r="H332" s="8">
        <f t="shared" si="12"/>
        <v>-1.2226038225398259</v>
      </c>
      <c r="I332" s="13">
        <v>181.16418723961101</v>
      </c>
    </row>
    <row r="333" spans="1:13" x14ac:dyDescent="0.2">
      <c r="B333" s="3" t="str">
        <f t="shared" si="11"/>
        <v>May</v>
      </c>
      <c r="D333" s="10" t="str">
        <f t="shared" si="10"/>
        <v>may</v>
      </c>
      <c r="E333" s="8">
        <v>172.09583630974987</v>
      </c>
      <c r="F333" s="9">
        <v>176.82421687182699</v>
      </c>
      <c r="G333" s="8">
        <f t="shared" si="9"/>
        <v>8.1689757843286017</v>
      </c>
      <c r="H333" s="8">
        <f t="shared" si="12"/>
        <v>-1.2725054659823218</v>
      </c>
      <c r="I333" s="13">
        <v>178.579576731739</v>
      </c>
    </row>
    <row r="334" spans="1:13" x14ac:dyDescent="0.2">
      <c r="B334" s="3" t="str">
        <f t="shared" si="11"/>
        <v>Jun</v>
      </c>
      <c r="D334" s="10" t="str">
        <f t="shared" si="10"/>
        <v>jun</v>
      </c>
      <c r="E334" s="8">
        <v>162.34191536354083</v>
      </c>
      <c r="F334" s="9">
        <v>176.70507486893101</v>
      </c>
      <c r="G334" s="8">
        <f t="shared" si="9"/>
        <v>6.8551082367005689</v>
      </c>
      <c r="H334" s="8">
        <f t="shared" si="12"/>
        <v>-1.3138675476280328</v>
      </c>
      <c r="I334" s="13">
        <v>171.55943025398801</v>
      </c>
      <c r="K334" s="3" t="s">
        <v>66</v>
      </c>
      <c r="L334" s="9">
        <f>AVERAGE(E332:E334)</f>
        <v>169.7721646397919</v>
      </c>
      <c r="M334" s="9">
        <f>AVERAGE(F332:F334)</f>
        <v>176.76211327355566</v>
      </c>
    </row>
    <row r="335" spans="1:13" x14ac:dyDescent="0.2">
      <c r="B335" s="3" t="str">
        <f t="shared" si="11"/>
        <v>Jul</v>
      </c>
      <c r="D335" s="10" t="str">
        <f t="shared" si="10"/>
        <v>jul</v>
      </c>
      <c r="E335" s="8">
        <v>172.45918553788113</v>
      </c>
      <c r="F335" s="9">
        <v>176.38738251335499</v>
      </c>
      <c r="G335" s="8">
        <f t="shared" si="9"/>
        <v>5.4889945382587735</v>
      </c>
      <c r="H335" s="8">
        <f t="shared" si="12"/>
        <v>-1.3661136984417954</v>
      </c>
      <c r="I335" s="13">
        <v>173.21524327658699</v>
      </c>
      <c r="L335" s="9"/>
      <c r="M335" s="9"/>
    </row>
    <row r="336" spans="1:13" x14ac:dyDescent="0.2">
      <c r="B336" s="3" t="str">
        <f t="shared" si="11"/>
        <v>Aug</v>
      </c>
      <c r="D336" s="10" t="str">
        <f t="shared" si="10"/>
        <v>ago</v>
      </c>
      <c r="E336" s="8">
        <v>182.84770341460288</v>
      </c>
      <c r="F336" s="9">
        <v>175.98623094128899</v>
      </c>
      <c r="G336" s="8">
        <f t="shared" si="9"/>
        <v>4.1443958048958729</v>
      </c>
      <c r="H336" s="8">
        <f t="shared" si="12"/>
        <v>-1.3445987333629006</v>
      </c>
      <c r="I336" s="13">
        <v>179.780968180972</v>
      </c>
      <c r="L336" s="9"/>
      <c r="M336" s="9"/>
    </row>
    <row r="337" spans="1:13" x14ac:dyDescent="0.2">
      <c r="B337" s="3" t="str">
        <f t="shared" si="11"/>
        <v>Sep</v>
      </c>
      <c r="D337" s="10" t="str">
        <f t="shared" si="10"/>
        <v>sep</v>
      </c>
      <c r="E337" s="8">
        <v>183.1056926419333</v>
      </c>
      <c r="F337" s="9">
        <v>175.68225796299399</v>
      </c>
      <c r="G337" s="8">
        <f t="shared" ref="G337:G346" si="13">+(F337/F325-1)*100</f>
        <v>2.9637400784231716</v>
      </c>
      <c r="H337" s="8">
        <f t="shared" si="12"/>
        <v>-1.1806557264727013</v>
      </c>
      <c r="I337" s="13">
        <v>179.41702732335</v>
      </c>
      <c r="K337" s="3" t="s">
        <v>67</v>
      </c>
      <c r="L337" s="9">
        <f>AVERAGE(E335:E337)</f>
        <v>179.47086053147243</v>
      </c>
      <c r="M337" s="9">
        <f>AVERAGE(F335:F337)</f>
        <v>176.01862380587932</v>
      </c>
    </row>
    <row r="338" spans="1:13" x14ac:dyDescent="0.2">
      <c r="B338" s="3" t="str">
        <f t="shared" si="11"/>
        <v>Oct</v>
      </c>
      <c r="D338" s="10" t="str">
        <f t="shared" si="10"/>
        <v>oct</v>
      </c>
      <c r="E338" s="8">
        <v>177.87625243585984</v>
      </c>
      <c r="F338" s="9">
        <v>175.61986803790899</v>
      </c>
      <c r="G338" s="8">
        <f t="shared" si="13"/>
        <v>2.0670132061386237</v>
      </c>
      <c r="H338" s="8">
        <f t="shared" si="12"/>
        <v>-0.89672687228454784</v>
      </c>
      <c r="I338" s="13">
        <v>173.17889212231901</v>
      </c>
      <c r="L338" s="9"/>
      <c r="M338" s="9"/>
    </row>
    <row r="339" spans="1:13" x14ac:dyDescent="0.2">
      <c r="B339" s="3" t="str">
        <f t="shared" si="11"/>
        <v>Nov</v>
      </c>
      <c r="D339" s="10" t="str">
        <f t="shared" si="10"/>
        <v>nov</v>
      </c>
      <c r="E339" s="8">
        <v>179.86555948169072</v>
      </c>
      <c r="F339" s="9">
        <v>175.92594384814299</v>
      </c>
      <c r="G339" s="8">
        <f t="shared" si="13"/>
        <v>1.5092308682513211</v>
      </c>
      <c r="H339" s="8">
        <f t="shared" si="12"/>
        <v>-0.55778233788730258</v>
      </c>
      <c r="I339" s="13">
        <v>176.344387814443</v>
      </c>
      <c r="L339" s="9"/>
      <c r="M339" s="9"/>
    </row>
    <row r="340" spans="1:13" x14ac:dyDescent="0.2">
      <c r="B340" s="3" t="str">
        <f t="shared" si="11"/>
        <v>Dec</v>
      </c>
      <c r="D340" s="10" t="str">
        <f t="shared" si="10"/>
        <v>dic</v>
      </c>
      <c r="E340" s="8">
        <v>193.79466255223204</v>
      </c>
      <c r="F340" s="9">
        <v>176.641845991574</v>
      </c>
      <c r="G340" s="8">
        <f t="shared" si="13"/>
        <v>1.295048940298793</v>
      </c>
      <c r="H340" s="8">
        <f t="shared" si="12"/>
        <v>-0.21418192795252811</v>
      </c>
      <c r="I340" s="13">
        <v>172.863740095575</v>
      </c>
      <c r="K340" s="3" t="s">
        <v>68</v>
      </c>
      <c r="L340" s="9">
        <f>AVERAGE(E338:E340)</f>
        <v>183.84549148992753</v>
      </c>
      <c r="M340" s="9">
        <f>AVERAGE(F338:F340)</f>
        <v>176.06255262587533</v>
      </c>
    </row>
    <row r="341" spans="1:13" x14ac:dyDescent="0.2">
      <c r="A341" s="3">
        <f>A329+1</f>
        <v>2023</v>
      </c>
      <c r="B341" s="3" t="str">
        <f t="shared" si="11"/>
        <v>Jan</v>
      </c>
      <c r="C341" s="3">
        <f>C329+1</f>
        <v>2023</v>
      </c>
      <c r="D341" s="10" t="str">
        <f t="shared" si="10"/>
        <v>ene</v>
      </c>
      <c r="E341" s="8">
        <v>178.2484644984327</v>
      </c>
      <c r="F341" s="9">
        <v>177.73132789214</v>
      </c>
      <c r="G341" s="8">
        <f t="shared" si="13"/>
        <v>1.3938692843451506</v>
      </c>
      <c r="H341" s="8">
        <f t="shared" si="12"/>
        <v>9.8820344046357533E-2</v>
      </c>
      <c r="I341" s="13">
        <v>177.603987866344</v>
      </c>
      <c r="L341" s="9"/>
      <c r="M341" s="9"/>
    </row>
    <row r="342" spans="1:13" x14ac:dyDescent="0.2">
      <c r="B342" s="3" t="str">
        <f t="shared" si="11"/>
        <v>Feb</v>
      </c>
      <c r="D342" s="10" t="str">
        <f t="shared" si="10"/>
        <v>feb</v>
      </c>
      <c r="E342" s="8">
        <v>162.95798085992874</v>
      </c>
      <c r="F342" s="9">
        <v>179.08084920236101</v>
      </c>
      <c r="G342" s="8">
        <f t="shared" si="13"/>
        <v>1.748336100717629</v>
      </c>
      <c r="H342" s="8">
        <f t="shared" si="12"/>
        <v>0.35446681637247845</v>
      </c>
      <c r="I342" s="13">
        <v>176.31819829683599</v>
      </c>
      <c r="L342" s="9"/>
      <c r="M342" s="9"/>
    </row>
    <row r="343" spans="1:13" x14ac:dyDescent="0.2">
      <c r="B343" s="3" t="str">
        <f t="shared" si="11"/>
        <v>Mar</v>
      </c>
      <c r="D343" s="10" t="str">
        <f t="shared" si="10"/>
        <v>mar</v>
      </c>
      <c r="E343" s="8">
        <v>176.91785455878909</v>
      </c>
      <c r="F343" s="9">
        <v>180.58510036136201</v>
      </c>
      <c r="G343" s="8">
        <f t="shared" si="13"/>
        <v>2.3182075825778359</v>
      </c>
      <c r="H343" s="8">
        <f t="shared" si="12"/>
        <v>0.56987148186020686</v>
      </c>
      <c r="I343" s="13">
        <v>177.354574876111</v>
      </c>
      <c r="K343" s="3" t="s">
        <v>69</v>
      </c>
      <c r="L343" s="9">
        <f>AVERAGE(E341:E343)</f>
        <v>172.70809997238348</v>
      </c>
      <c r="M343" s="9">
        <f>AVERAGE(F341:F343)</f>
        <v>179.13242581862099</v>
      </c>
    </row>
    <row r="344" spans="1:13" x14ac:dyDescent="0.2">
      <c r="B344" s="3" t="str">
        <f t="shared" si="11"/>
        <v>Apr</v>
      </c>
      <c r="D344" s="10" t="str">
        <f t="shared" si="10"/>
        <v>abr</v>
      </c>
      <c r="E344" s="8">
        <v>175.18093186720671</v>
      </c>
      <c r="F344" s="9">
        <v>182.27379392661001</v>
      </c>
      <c r="G344" s="8">
        <f t="shared" si="13"/>
        <v>3.1210896010251288</v>
      </c>
      <c r="H344" s="8">
        <f t="shared" si="12"/>
        <v>0.8028820184472929</v>
      </c>
      <c r="I344" s="13">
        <v>181.36925951304701</v>
      </c>
      <c r="L344" s="9"/>
      <c r="M344" s="9"/>
    </row>
    <row r="345" spans="1:13" x14ac:dyDescent="0.2">
      <c r="B345" s="3" t="str">
        <f t="shared" si="11"/>
        <v>May</v>
      </c>
      <c r="D345" s="10" t="str">
        <f t="shared" si="10"/>
        <v>may</v>
      </c>
      <c r="E345" s="8">
        <v>181.63722964037024</v>
      </c>
      <c r="F345" s="9">
        <v>184.159172619034</v>
      </c>
      <c r="G345" s="8">
        <f t="shared" si="13"/>
        <v>4.1481624389287264</v>
      </c>
      <c r="H345" s="8">
        <f t="shared" si="12"/>
        <v>1.0270728379035976</v>
      </c>
      <c r="I345" s="13">
        <v>189.141806417086</v>
      </c>
      <c r="L345" s="9"/>
      <c r="M345" s="9"/>
    </row>
    <row r="346" spans="1:13" x14ac:dyDescent="0.2">
      <c r="B346" s="3" t="str">
        <f t="shared" si="11"/>
        <v>Jun</v>
      </c>
      <c r="D346" s="10" t="str">
        <f t="shared" si="10"/>
        <v>jun</v>
      </c>
      <c r="E346" s="8">
        <v>182.13939916058592</v>
      </c>
      <c r="F346" s="9">
        <v>185.77021175303699</v>
      </c>
      <c r="G346" s="8">
        <f t="shared" si="13"/>
        <v>5.1300942493190727</v>
      </c>
      <c r="H346" s="8">
        <f t="shared" si="12"/>
        <v>0.98193181039034627</v>
      </c>
      <c r="I346" s="13">
        <v>193.07038030604801</v>
      </c>
      <c r="K346" s="3" t="s">
        <v>70</v>
      </c>
      <c r="L346" s="9">
        <f>AVERAGE(E344:E346)</f>
        <v>179.65252022272094</v>
      </c>
      <c r="M346" s="9">
        <f>AVERAGE(F344:F346)</f>
        <v>184.06772609956033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2"/>
  <sheetViews>
    <sheetView showGridLines="0" tabSelected="1" zoomScaleNormal="100" zoomScalePageLayoutView="70" workbookViewId="0"/>
  </sheetViews>
  <sheetFormatPr baseColWidth="10" defaultColWidth="12" defaultRowHeight="12.75" x14ac:dyDescent="0.2"/>
  <cols>
    <col min="1" max="16384" width="12" style="2"/>
  </cols>
  <sheetData>
    <row r="42" spans="2:2" x14ac:dyDescent="0.2">
      <c r="B42" s="1" t="s">
        <v>12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Datos_IDEAC-ei</vt:lpstr>
      <vt:lpstr>G_IDEAC-e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Cecilia Jenny Rivera Enriquez</cp:lastModifiedBy>
  <cp:lastPrinted>2019-12-09T14:44:35Z</cp:lastPrinted>
  <dcterms:created xsi:type="dcterms:W3CDTF">2001-01-03T15:07:58Z</dcterms:created>
  <dcterms:modified xsi:type="dcterms:W3CDTF">2023-09-12T17:46:56Z</dcterms:modified>
</cp:coreProperties>
</file>